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https://carnet-my.sharepoint.com/personal/mario_volgemut_skole_hr/Documents/Radna površina/Financijski izvještaji/Financijski izvještaji 2025/09-2025/"/>
    </mc:Choice>
  </mc:AlternateContent>
  <xr:revisionPtr revIDLastSave="0" documentId="8_{D8977D84-375F-4842-BA57-3C84F58BC8C0}"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0490" windowHeight="694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E328" i="9"/>
  <c r="B328" i="9" s="1"/>
  <c r="H327" i="9"/>
  <c r="G327" i="9"/>
  <c r="E327" i="9" s="1"/>
  <c r="B327" i="9" s="1"/>
  <c r="F327" i="9"/>
  <c r="H326" i="9"/>
  <c r="G326" i="9"/>
  <c r="E326" i="9" s="1"/>
  <c r="B326" i="9" s="1"/>
  <c r="F326" i="9"/>
  <c r="H325" i="9"/>
  <c r="E325" i="9" s="1"/>
  <c r="G325" i="9"/>
  <c r="F325" i="9"/>
  <c r="B325" i="9"/>
  <c r="H324" i="9"/>
  <c r="E324" i="9" s="1"/>
  <c r="B324" i="9" s="1"/>
  <c r="G324" i="9"/>
  <c r="F324" i="9"/>
  <c r="H323" i="9"/>
  <c r="G323" i="9"/>
  <c r="E323" i="9" s="1"/>
  <c r="F323" i="9"/>
  <c r="H322" i="9"/>
  <c r="G322" i="9"/>
  <c r="E322" i="9" s="1"/>
  <c r="B322" i="9" s="1"/>
  <c r="F322" i="9"/>
  <c r="H321" i="9"/>
  <c r="E321" i="9" s="1"/>
  <c r="B321" i="9" s="1"/>
  <c r="G321" i="9"/>
  <c r="F321" i="9"/>
  <c r="H320" i="9"/>
  <c r="G320" i="9"/>
  <c r="F320" i="9"/>
  <c r="E320" i="9"/>
  <c r="B320" i="9" s="1"/>
  <c r="H319" i="9"/>
  <c r="G319" i="9"/>
  <c r="E319" i="9" s="1"/>
  <c r="B319" i="9" s="1"/>
  <c r="F319" i="9"/>
  <c r="H318" i="9"/>
  <c r="G318" i="9"/>
  <c r="E318" i="9" s="1"/>
  <c r="B318" i="9" s="1"/>
  <c r="F318" i="9"/>
  <c r="H317" i="9"/>
  <c r="E317" i="9" s="1"/>
  <c r="G317" i="9"/>
  <c r="F317" i="9"/>
  <c r="B317" i="9"/>
  <c r="F316" i="9"/>
  <c r="F315" i="9"/>
  <c r="F314" i="9"/>
  <c r="H313" i="9"/>
  <c r="E313" i="9" s="1"/>
  <c r="B313" i="9" s="1"/>
  <c r="G313" i="9"/>
  <c r="F313" i="9"/>
  <c r="H312" i="9"/>
  <c r="G312" i="9"/>
  <c r="F312" i="9"/>
  <c r="E312" i="9"/>
  <c r="B312" i="9" s="1"/>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E303" i="9" s="1"/>
  <c r="G303" i="9"/>
  <c r="F303" i="9"/>
  <c r="B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E286" i="9"/>
  <c r="M285" i="9"/>
  <c r="L285" i="9"/>
  <c r="F285" i="9" s="1"/>
  <c r="B285" i="9" s="1"/>
  <c r="E285" i="9"/>
  <c r="M284" i="9"/>
  <c r="F284" i="9" s="1"/>
  <c r="L284" i="9"/>
  <c r="E284" i="9"/>
  <c r="B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L248" i="9"/>
  <c r="E248" i="9"/>
  <c r="B248" i="9"/>
  <c r="M247" i="9"/>
  <c r="L247" i="9"/>
  <c r="F247" i="9"/>
  <c r="E247" i="9"/>
  <c r="B247" i="9" s="1"/>
  <c r="M246" i="9"/>
  <c r="F246" i="9" s="1"/>
  <c r="B246" i="9" s="1"/>
  <c r="L246" i="9"/>
  <c r="E246" i="9"/>
  <c r="M245" i="9"/>
  <c r="L245" i="9"/>
  <c r="F245" i="9" s="1"/>
  <c r="B245" i="9" s="1"/>
  <c r="E245" i="9"/>
  <c r="M244" i="9"/>
  <c r="F244" i="9" s="1"/>
  <c r="B244" i="9" s="1"/>
  <c r="L244" i="9"/>
  <c r="E244" i="9"/>
  <c r="M243" i="9"/>
  <c r="F243" i="9" s="1"/>
  <c r="L243" i="9"/>
  <c r="E243" i="9"/>
  <c r="M242" i="9"/>
  <c r="F242" i="9" s="1"/>
  <c r="B242" i="9" s="1"/>
  <c r="L242" i="9"/>
  <c r="E242" i="9"/>
  <c r="M241" i="9"/>
  <c r="L241" i="9"/>
  <c r="F241" i="9" s="1"/>
  <c r="B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F119" i="9"/>
  <c r="B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F56" i="9"/>
  <c r="H55" i="9"/>
  <c r="G55" i="9"/>
  <c r="F55" i="9"/>
  <c r="H54" i="9"/>
  <c r="G54" i="9"/>
  <c r="F54" i="9"/>
  <c r="E54" i="9"/>
  <c r="B54" i="9" s="1"/>
  <c r="H53" i="9"/>
  <c r="G53" i="9"/>
  <c r="F53" i="9"/>
  <c r="E53" i="9"/>
  <c r="B53" i="9" s="1"/>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1" i="8" s="1"/>
  <c r="D45" i="8" s="1"/>
  <c r="I39" i="3" s="1"/>
  <c r="D52" i="8"/>
  <c r="D46" i="8"/>
  <c r="D37" i="8"/>
  <c r="D27" i="8"/>
  <c r="D25" i="8"/>
  <c r="D18" i="8"/>
  <c r="D8" i="8"/>
  <c r="D6" i="8"/>
  <c r="D44" i="8" s="1"/>
  <c r="E44" i="7"/>
  <c r="D44" i="7"/>
  <c r="E39" i="7"/>
  <c r="D39" i="7"/>
  <c r="D38" i="7" s="1"/>
  <c r="E38" i="7"/>
  <c r="E30" i="7"/>
  <c r="D30" i="7"/>
  <c r="E23" i="7"/>
  <c r="E22" i="7" s="1"/>
  <c r="I33" i="3"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E255" i="5" s="1"/>
  <c r="E251" i="5" s="1"/>
  <c r="I24" i="3"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7"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E466" i="4"/>
  <c r="E430"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F427" i="4"/>
  <c r="E427" i="4"/>
  <c r="D427" i="4"/>
  <c r="D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F359" i="4"/>
  <c r="E358" i="4"/>
  <c r="D358" i="4"/>
  <c r="F358" i="4" s="1"/>
  <c r="F357" i="4"/>
  <c r="F356" i="4"/>
  <c r="F355" i="4"/>
  <c r="E355" i="4"/>
  <c r="E354" i="4" s="1"/>
  <c r="E308"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E225" i="4"/>
  <c r="D225" i="4"/>
  <c r="F225" i="4" s="1"/>
  <c r="F224" i="4"/>
  <c r="F223" i="4"/>
  <c r="F222" i="4"/>
  <c r="E222" i="4"/>
  <c r="E221" i="4" s="1"/>
  <c r="D222" i="4"/>
  <c r="D221" i="4"/>
  <c r="F221"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G161" i="1"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E140" i="4"/>
  <c r="F140" i="4" s="1"/>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02" i="1" s="1"/>
  <c r="G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0" i="3"/>
  <c r="G40" i="3"/>
  <c r="B40" i="3"/>
  <c r="G39" i="3"/>
  <c r="B39" i="3"/>
  <c r="I38" i="3"/>
  <c r="G38" i="3"/>
  <c r="B38" i="3"/>
  <c r="H37" i="3"/>
  <c r="G37" i="3"/>
  <c r="B37" i="3"/>
  <c r="I35" i="3"/>
  <c r="H35" i="3"/>
  <c r="G35" i="3"/>
  <c r="B35" i="3"/>
  <c r="I34" i="3"/>
  <c r="H34" i="3"/>
  <c r="G34" i="3"/>
  <c r="B34" i="3"/>
  <c r="H33" i="3"/>
  <c r="G33" i="3"/>
  <c r="B33" i="3"/>
  <c r="H32" i="3"/>
  <c r="G32" i="3"/>
  <c r="B32" i="3"/>
  <c r="G30" i="3"/>
  <c r="B30" i="3"/>
  <c r="I29"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686" i="1"/>
  <c r="C1686" i="1"/>
  <c r="H1686" i="1" s="1"/>
  <c r="G1685" i="1"/>
  <c r="C1685" i="1"/>
  <c r="H1685" i="1" s="1"/>
  <c r="H1684" i="1"/>
  <c r="C1684" i="1"/>
  <c r="G1684" i="1" s="1"/>
  <c r="C1683" i="1"/>
  <c r="H1683" i="1" s="1"/>
  <c r="G1682" i="1"/>
  <c r="C1682" i="1"/>
  <c r="H1682" i="1" s="1"/>
  <c r="H1681" i="1"/>
  <c r="C1681" i="1"/>
  <c r="G1681" i="1" s="1"/>
  <c r="H1680" i="1"/>
  <c r="G1680" i="1"/>
  <c r="C1680" i="1"/>
  <c r="C1679" i="1"/>
  <c r="H1679" i="1" s="1"/>
  <c r="G1678" i="1"/>
  <c r="C1678" i="1"/>
  <c r="H1678" i="1" s="1"/>
  <c r="H1677" i="1"/>
  <c r="C1677" i="1"/>
  <c r="G1677" i="1" s="1"/>
  <c r="H1676" i="1"/>
  <c r="G1676" i="1"/>
  <c r="C1676" i="1"/>
  <c r="C1675" i="1"/>
  <c r="H1675" i="1" s="1"/>
  <c r="G1674" i="1"/>
  <c r="C1674" i="1"/>
  <c r="H1674" i="1" s="1"/>
  <c r="H1673" i="1"/>
  <c r="C1673" i="1"/>
  <c r="G1673" i="1" s="1"/>
  <c r="H1672" i="1"/>
  <c r="G1672" i="1"/>
  <c r="C1672" i="1"/>
  <c r="C1671" i="1"/>
  <c r="H1671" i="1" s="1"/>
  <c r="G1670" i="1"/>
  <c r="C1670" i="1"/>
  <c r="H1670" i="1" s="1"/>
  <c r="H1669" i="1"/>
  <c r="C1669" i="1"/>
  <c r="G1669" i="1" s="1"/>
  <c r="H1668" i="1"/>
  <c r="G1668" i="1"/>
  <c r="C1668" i="1"/>
  <c r="C1667" i="1"/>
  <c r="H1667" i="1" s="1"/>
  <c r="G1666" i="1"/>
  <c r="C1666" i="1"/>
  <c r="H1666" i="1" s="1"/>
  <c r="H1665" i="1"/>
  <c r="C1665" i="1"/>
  <c r="G1665" i="1" s="1"/>
  <c r="H1664" i="1"/>
  <c r="G1664" i="1"/>
  <c r="C1664" i="1"/>
  <c r="C1663" i="1"/>
  <c r="H1663" i="1" s="1"/>
  <c r="G1662" i="1"/>
  <c r="C1662" i="1"/>
  <c r="H1662" i="1" s="1"/>
  <c r="H1661" i="1"/>
  <c r="C1661" i="1"/>
  <c r="G1661" i="1" s="1"/>
  <c r="H1660" i="1"/>
  <c r="G1660" i="1"/>
  <c r="C1660" i="1"/>
  <c r="C1659" i="1"/>
  <c r="H1659" i="1" s="1"/>
  <c r="C1658" i="1"/>
  <c r="G1658" i="1" s="1"/>
  <c r="H1657" i="1"/>
  <c r="C1657" i="1"/>
  <c r="G1657" i="1" s="1"/>
  <c r="H1656" i="1"/>
  <c r="G1656" i="1"/>
  <c r="C1656" i="1"/>
  <c r="C1655" i="1"/>
  <c r="H1655" i="1" s="1"/>
  <c r="C1654" i="1"/>
  <c r="G1654" i="1" s="1"/>
  <c r="H1653" i="1"/>
  <c r="C1653" i="1"/>
  <c r="G1653" i="1" s="1"/>
  <c r="H1652" i="1"/>
  <c r="G1652" i="1"/>
  <c r="C1652" i="1"/>
  <c r="C1651" i="1"/>
  <c r="H1651" i="1" s="1"/>
  <c r="C1650" i="1"/>
  <c r="G1650" i="1" s="1"/>
  <c r="H1649" i="1"/>
  <c r="C1649" i="1"/>
  <c r="G1649" i="1" s="1"/>
  <c r="H1648" i="1"/>
  <c r="G1648" i="1"/>
  <c r="C1648" i="1"/>
  <c r="C1647" i="1"/>
  <c r="H1647" i="1" s="1"/>
  <c r="C1646" i="1"/>
  <c r="G1646" i="1" s="1"/>
  <c r="H1645" i="1"/>
  <c r="C1645" i="1"/>
  <c r="G1645" i="1" s="1"/>
  <c r="H1644" i="1"/>
  <c r="G1644" i="1"/>
  <c r="C1644" i="1"/>
  <c r="C1643" i="1"/>
  <c r="H1643" i="1" s="1"/>
  <c r="C1642" i="1"/>
  <c r="G1642" i="1" s="1"/>
  <c r="H1641" i="1"/>
  <c r="C1641" i="1"/>
  <c r="G1641" i="1" s="1"/>
  <c r="H1640" i="1"/>
  <c r="G1640" i="1"/>
  <c r="C1640" i="1"/>
  <c r="C1639" i="1"/>
  <c r="H1639" i="1" s="1"/>
  <c r="C1638" i="1"/>
  <c r="G1638" i="1" s="1"/>
  <c r="H1637" i="1"/>
  <c r="C1637" i="1"/>
  <c r="G1637" i="1" s="1"/>
  <c r="H1636" i="1"/>
  <c r="G1636" i="1"/>
  <c r="C1636" i="1"/>
  <c r="C1635" i="1"/>
  <c r="H1635" i="1" s="1"/>
  <c r="C1634" i="1"/>
  <c r="G1634" i="1" s="1"/>
  <c r="H1633" i="1"/>
  <c r="C1633" i="1"/>
  <c r="G1633" i="1" s="1"/>
  <c r="H1632" i="1"/>
  <c r="G1632" i="1"/>
  <c r="C1632" i="1"/>
  <c r="C1631" i="1"/>
  <c r="H1631" i="1" s="1"/>
  <c r="C1630" i="1"/>
  <c r="G1630" i="1" s="1"/>
  <c r="H1629" i="1"/>
  <c r="C1629" i="1"/>
  <c r="G1629" i="1" s="1"/>
  <c r="H1628" i="1"/>
  <c r="G1628" i="1"/>
  <c r="C1628" i="1"/>
  <c r="C1627" i="1"/>
  <c r="H1627" i="1" s="1"/>
  <c r="C1626" i="1"/>
  <c r="G1626" i="1" s="1"/>
  <c r="H1625" i="1"/>
  <c r="C1625" i="1"/>
  <c r="G1625" i="1" s="1"/>
  <c r="H1624" i="1"/>
  <c r="G1624" i="1"/>
  <c r="C1624" i="1"/>
  <c r="C1623" i="1"/>
  <c r="H1623" i="1" s="1"/>
  <c r="C1622" i="1"/>
  <c r="G1622" i="1" s="1"/>
  <c r="H1621" i="1"/>
  <c r="C1621" i="1"/>
  <c r="G1621" i="1" s="1"/>
  <c r="H1620" i="1"/>
  <c r="G1620" i="1"/>
  <c r="C1620" i="1"/>
  <c r="C1619" i="1"/>
  <c r="C1618" i="1"/>
  <c r="G1618" i="1" s="1"/>
  <c r="H1617" i="1"/>
  <c r="C1617" i="1"/>
  <c r="G1617" i="1" s="1"/>
  <c r="H1616" i="1"/>
  <c r="G1616" i="1"/>
  <c r="C1616" i="1"/>
  <c r="C1615" i="1"/>
  <c r="C1614" i="1"/>
  <c r="G1614" i="1" s="1"/>
  <c r="H1613" i="1"/>
  <c r="C1613" i="1"/>
  <c r="G1613" i="1" s="1"/>
  <c r="H1612" i="1"/>
  <c r="G1612" i="1"/>
  <c r="C1612" i="1"/>
  <c r="C1611" i="1"/>
  <c r="C1610" i="1"/>
  <c r="G1610" i="1" s="1"/>
  <c r="H1609" i="1"/>
  <c r="C1609" i="1"/>
  <c r="G1609" i="1" s="1"/>
  <c r="H1608" i="1"/>
  <c r="G1608" i="1"/>
  <c r="C1608" i="1"/>
  <c r="C1607" i="1"/>
  <c r="C1606" i="1"/>
  <c r="G1606" i="1" s="1"/>
  <c r="H1605" i="1"/>
  <c r="C1605" i="1"/>
  <c r="G1605" i="1" s="1"/>
  <c r="H1604" i="1"/>
  <c r="G1604" i="1"/>
  <c r="C1604" i="1"/>
  <c r="C1603" i="1"/>
  <c r="C1602" i="1"/>
  <c r="G1602" i="1" s="1"/>
  <c r="H1601" i="1"/>
  <c r="C1601" i="1"/>
  <c r="G1601" i="1" s="1"/>
  <c r="H1600" i="1"/>
  <c r="G1600" i="1"/>
  <c r="C1600" i="1"/>
  <c r="C1599" i="1"/>
  <c r="H1599" i="1" s="1"/>
  <c r="C1598" i="1"/>
  <c r="H1597" i="1"/>
  <c r="C1597" i="1"/>
  <c r="G1597" i="1" s="1"/>
  <c r="H1596" i="1"/>
  <c r="G1596" i="1"/>
  <c r="C1596" i="1"/>
  <c r="C1595" i="1"/>
  <c r="H1595" i="1" s="1"/>
  <c r="C1594" i="1"/>
  <c r="H1593" i="1"/>
  <c r="C1593" i="1"/>
  <c r="G1593" i="1" s="1"/>
  <c r="H1592" i="1"/>
  <c r="G1592" i="1"/>
  <c r="C1592" i="1"/>
  <c r="C1591" i="1"/>
  <c r="H1591" i="1" s="1"/>
  <c r="C1590" i="1"/>
  <c r="H1589" i="1"/>
  <c r="C1589" i="1"/>
  <c r="G1589" i="1" s="1"/>
  <c r="H1588" i="1"/>
  <c r="G1588" i="1"/>
  <c r="C1588" i="1"/>
  <c r="C1587" i="1"/>
  <c r="H1587" i="1" s="1"/>
  <c r="C1586" i="1"/>
  <c r="H1585" i="1"/>
  <c r="C1585" i="1"/>
  <c r="G1585" i="1" s="1"/>
  <c r="H1584" i="1"/>
  <c r="G1584" i="1"/>
  <c r="C1584" i="1"/>
  <c r="C1583" i="1"/>
  <c r="H1583" i="1" s="1"/>
  <c r="C1582" i="1"/>
  <c r="D1581" i="1"/>
  <c r="H1581" i="1" s="1"/>
  <c r="C1581" i="1"/>
  <c r="D1580" i="1"/>
  <c r="C1580" i="1"/>
  <c r="H1580" i="1" s="1"/>
  <c r="J1579" i="1"/>
  <c r="G1579" i="1"/>
  <c r="D1579" i="1"/>
  <c r="H1579" i="1" s="1"/>
  <c r="C1579" i="1"/>
  <c r="D1578" i="1"/>
  <c r="H1578" i="1" s="1"/>
  <c r="C1578" i="1"/>
  <c r="H1577" i="1"/>
  <c r="D1577" i="1"/>
  <c r="C1577" i="1"/>
  <c r="G1577" i="1" s="1"/>
  <c r="H1576" i="1"/>
  <c r="D1576" i="1"/>
  <c r="G1576" i="1" s="1"/>
  <c r="I1576" i="1" s="1"/>
  <c r="C1576" i="1"/>
  <c r="D1575" i="1"/>
  <c r="C1575" i="1"/>
  <c r="G1575" i="1" s="1"/>
  <c r="D1574" i="1"/>
  <c r="J1574" i="1" s="1"/>
  <c r="C1574" i="1"/>
  <c r="H1573" i="1"/>
  <c r="D1573" i="1"/>
  <c r="C1573" i="1"/>
  <c r="G1573" i="1" s="1"/>
  <c r="I1573" i="1" s="1"/>
  <c r="D1572" i="1"/>
  <c r="C1572" i="1"/>
  <c r="H1572" i="1" s="1"/>
  <c r="D1571" i="1"/>
  <c r="C1571" i="1"/>
  <c r="G1571" i="1" s="1"/>
  <c r="D1570" i="1"/>
  <c r="H1570" i="1" s="1"/>
  <c r="C1570" i="1"/>
  <c r="J1570" i="1" s="1"/>
  <c r="H1569" i="1"/>
  <c r="D1569" i="1"/>
  <c r="G1569" i="1" s="1"/>
  <c r="I1569" i="1" s="1"/>
  <c r="C1569" i="1"/>
  <c r="D1568" i="1"/>
  <c r="J1568" i="1" s="1"/>
  <c r="C1568" i="1"/>
  <c r="G1568" i="1" s="1"/>
  <c r="H1567" i="1"/>
  <c r="D1567" i="1"/>
  <c r="J1567" i="1" s="1"/>
  <c r="C1567" i="1"/>
  <c r="G1567" i="1" s="1"/>
  <c r="I1567" i="1" s="1"/>
  <c r="D1566" i="1"/>
  <c r="J1566" i="1" s="1"/>
  <c r="C1566" i="1"/>
  <c r="G1566" i="1" s="1"/>
  <c r="H1565" i="1"/>
  <c r="D1565" i="1"/>
  <c r="J1565" i="1" s="1"/>
  <c r="C1565" i="1"/>
  <c r="G1565" i="1" s="1"/>
  <c r="I1565" i="1" s="1"/>
  <c r="D1564" i="1"/>
  <c r="J1564" i="1" s="1"/>
  <c r="C1564" i="1"/>
  <c r="G1564" i="1" s="1"/>
  <c r="D1563" i="1"/>
  <c r="H1563" i="1" s="1"/>
  <c r="C1563" i="1"/>
  <c r="G1563" i="1" s="1"/>
  <c r="H1562" i="1"/>
  <c r="D1562" i="1"/>
  <c r="J1562" i="1" s="1"/>
  <c r="C1562" i="1"/>
  <c r="G1562" i="1" s="1"/>
  <c r="I1562" i="1" s="1"/>
  <c r="D1561" i="1"/>
  <c r="J1561" i="1" s="1"/>
  <c r="C1561" i="1"/>
  <c r="G1561" i="1" s="1"/>
  <c r="H1560" i="1"/>
  <c r="D1560" i="1"/>
  <c r="J1560" i="1" s="1"/>
  <c r="C1560" i="1"/>
  <c r="G1560" i="1" s="1"/>
  <c r="I1560" i="1" s="1"/>
  <c r="D1559" i="1"/>
  <c r="J1559" i="1" s="1"/>
  <c r="C1559" i="1"/>
  <c r="G1559" i="1" s="1"/>
  <c r="H1558" i="1"/>
  <c r="D1558" i="1"/>
  <c r="J1558" i="1" s="1"/>
  <c r="C1558" i="1"/>
  <c r="G1558" i="1" s="1"/>
  <c r="I1558" i="1" s="1"/>
  <c r="D1557" i="1"/>
  <c r="J1557" i="1" s="1"/>
  <c r="C1557" i="1"/>
  <c r="G1557" i="1" s="1"/>
  <c r="D1556" i="1"/>
  <c r="H1556" i="1" s="1"/>
  <c r="C1556" i="1"/>
  <c r="G1556" i="1" s="1"/>
  <c r="D1555" i="1"/>
  <c r="H1555" i="1" s="1"/>
  <c r="C1555" i="1"/>
  <c r="G1555" i="1" s="1"/>
  <c r="H1554" i="1"/>
  <c r="D1554" i="1"/>
  <c r="J1554" i="1" s="1"/>
  <c r="C1554" i="1"/>
  <c r="G1554" i="1" s="1"/>
  <c r="I1554" i="1" s="1"/>
  <c r="D1553" i="1"/>
  <c r="J1553" i="1" s="1"/>
  <c r="C1553" i="1"/>
  <c r="G1553" i="1" s="1"/>
  <c r="H1552" i="1"/>
  <c r="D1552" i="1"/>
  <c r="J1552" i="1" s="1"/>
  <c r="C1552" i="1"/>
  <c r="G1552" i="1" s="1"/>
  <c r="I1552" i="1" s="1"/>
  <c r="D1551" i="1"/>
  <c r="J1551" i="1" s="1"/>
  <c r="C1551" i="1"/>
  <c r="G1551" i="1" s="1"/>
  <c r="H1550" i="1"/>
  <c r="D1550" i="1"/>
  <c r="J1550" i="1" s="1"/>
  <c r="C1550" i="1"/>
  <c r="G1550" i="1" s="1"/>
  <c r="I1550" i="1" s="1"/>
  <c r="D1549" i="1"/>
  <c r="J1549" i="1" s="1"/>
  <c r="C1549" i="1"/>
  <c r="G1549" i="1" s="1"/>
  <c r="H1548" i="1"/>
  <c r="D1548" i="1"/>
  <c r="J1548" i="1" s="1"/>
  <c r="C1548" i="1"/>
  <c r="G1548" i="1" s="1"/>
  <c r="I1548" i="1" s="1"/>
  <c r="D1547" i="1"/>
  <c r="C1547" i="1"/>
  <c r="J1547" i="1" s="1"/>
  <c r="G1546" i="1"/>
  <c r="D1546" i="1"/>
  <c r="C1546" i="1"/>
  <c r="J1546" i="1" s="1"/>
  <c r="D1545" i="1"/>
  <c r="C1545" i="1"/>
  <c r="H1545" i="1" s="1"/>
  <c r="G1544" i="1"/>
  <c r="D1544" i="1"/>
  <c r="C1544" i="1"/>
  <c r="J1544" i="1" s="1"/>
  <c r="D1543" i="1"/>
  <c r="C1543" i="1"/>
  <c r="H1543" i="1" s="1"/>
  <c r="G1542" i="1"/>
  <c r="D1542" i="1"/>
  <c r="C1542" i="1"/>
  <c r="J1542" i="1" s="1"/>
  <c r="D1541" i="1"/>
  <c r="C1541" i="1"/>
  <c r="H1541" i="1" s="1"/>
  <c r="D1540" i="1"/>
  <c r="C1540" i="1"/>
  <c r="H1540" i="1" s="1"/>
  <c r="D1539" i="1"/>
  <c r="C1539" i="1"/>
  <c r="H1539" i="1" s="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H1456" i="1" s="1"/>
  <c r="G1455" i="1"/>
  <c r="D1455" i="1"/>
  <c r="C1455" i="1"/>
  <c r="H1455" i="1" s="1"/>
  <c r="G1454" i="1"/>
  <c r="D1454" i="1"/>
  <c r="C1454" i="1"/>
  <c r="H1454" i="1" s="1"/>
  <c r="D1453" i="1"/>
  <c r="C1453" i="1"/>
  <c r="H1453" i="1" s="1"/>
  <c r="D1452" i="1"/>
  <c r="C1452" i="1"/>
  <c r="H1452" i="1" s="1"/>
  <c r="G1451" i="1"/>
  <c r="D1451" i="1"/>
  <c r="C1451" i="1"/>
  <c r="H1451" i="1" s="1"/>
  <c r="G1450" i="1"/>
  <c r="D1450" i="1"/>
  <c r="C1450" i="1"/>
  <c r="H1450" i="1" s="1"/>
  <c r="D1449" i="1"/>
  <c r="C1449" i="1"/>
  <c r="H1449" i="1" s="1"/>
  <c r="D1448" i="1"/>
  <c r="C1448" i="1"/>
  <c r="H1448" i="1" s="1"/>
  <c r="G1447" i="1"/>
  <c r="D1447" i="1"/>
  <c r="C1447" i="1"/>
  <c r="H1447" i="1" s="1"/>
  <c r="G1446" i="1"/>
  <c r="D1446" i="1"/>
  <c r="C1446" i="1"/>
  <c r="H1446" i="1" s="1"/>
  <c r="D1445" i="1"/>
  <c r="C1445" i="1"/>
  <c r="H1445" i="1" s="1"/>
  <c r="D1444" i="1"/>
  <c r="C1444" i="1"/>
  <c r="H1444" i="1" s="1"/>
  <c r="G1443" i="1"/>
  <c r="D1443" i="1"/>
  <c r="C1443" i="1"/>
  <c r="H1443" i="1" s="1"/>
  <c r="G1442" i="1"/>
  <c r="D1442" i="1"/>
  <c r="C1442" i="1"/>
  <c r="H1442" i="1" s="1"/>
  <c r="D1441" i="1"/>
  <c r="C1441" i="1"/>
  <c r="H1441" i="1" s="1"/>
  <c r="D1440" i="1"/>
  <c r="C1440" i="1"/>
  <c r="H1440" i="1" s="1"/>
  <c r="G1439" i="1"/>
  <c r="D1439" i="1"/>
  <c r="C1439" i="1"/>
  <c r="H1439" i="1" s="1"/>
  <c r="G1438" i="1"/>
  <c r="D1438" i="1"/>
  <c r="C1438" i="1"/>
  <c r="H1438" i="1" s="1"/>
  <c r="D1437" i="1"/>
  <c r="C1437" i="1"/>
  <c r="H1437" i="1" s="1"/>
  <c r="D1436" i="1"/>
  <c r="C1436" i="1"/>
  <c r="H1436" i="1" s="1"/>
  <c r="G1435" i="1"/>
  <c r="D1435" i="1"/>
  <c r="C1435" i="1"/>
  <c r="H1435" i="1" s="1"/>
  <c r="G1434" i="1"/>
  <c r="D1434" i="1"/>
  <c r="C1434" i="1"/>
  <c r="H1434" i="1" s="1"/>
  <c r="D1433" i="1"/>
  <c r="C1433" i="1"/>
  <c r="H1433" i="1" s="1"/>
  <c r="D1432" i="1"/>
  <c r="C1432" i="1"/>
  <c r="H1432" i="1" s="1"/>
  <c r="D1431" i="1"/>
  <c r="G1430" i="1"/>
  <c r="D1430" i="1"/>
  <c r="C1430" i="1"/>
  <c r="H1430" i="1" s="1"/>
  <c r="D1429" i="1"/>
  <c r="C1429" i="1"/>
  <c r="H1429" i="1" s="1"/>
  <c r="D1428" i="1"/>
  <c r="C1428" i="1"/>
  <c r="H1428" i="1" s="1"/>
  <c r="G1427" i="1"/>
  <c r="D1427" i="1"/>
  <c r="C1427" i="1"/>
  <c r="H1427" i="1" s="1"/>
  <c r="G1426" i="1"/>
  <c r="D1426" i="1"/>
  <c r="C1426" i="1"/>
  <c r="H1426" i="1" s="1"/>
  <c r="D1425" i="1"/>
  <c r="C1425" i="1"/>
  <c r="H1425" i="1" s="1"/>
  <c r="D1424" i="1"/>
  <c r="C1424" i="1"/>
  <c r="H1424" i="1" s="1"/>
  <c r="G1423" i="1"/>
  <c r="D1423" i="1"/>
  <c r="C1423" i="1"/>
  <c r="H1423" i="1" s="1"/>
  <c r="G1422" i="1"/>
  <c r="D1422" i="1"/>
  <c r="C1422" i="1"/>
  <c r="H1422" i="1" s="1"/>
  <c r="D1421" i="1"/>
  <c r="C1421" i="1"/>
  <c r="H1421" i="1" s="1"/>
  <c r="D1420" i="1"/>
  <c r="C1420" i="1"/>
  <c r="H1420" i="1" s="1"/>
  <c r="G1419" i="1"/>
  <c r="D1419" i="1"/>
  <c r="C1419" i="1"/>
  <c r="H1419" i="1" s="1"/>
  <c r="D1418" i="1"/>
  <c r="G1418" i="1" s="1"/>
  <c r="C1418" i="1"/>
  <c r="D1417" i="1"/>
  <c r="C1417" i="1"/>
  <c r="H1417" i="1" s="1"/>
  <c r="D1416" i="1"/>
  <c r="C1416" i="1"/>
  <c r="H1416" i="1" s="1"/>
  <c r="G1415" i="1"/>
  <c r="D1415" i="1"/>
  <c r="C1415" i="1"/>
  <c r="H1415" i="1" s="1"/>
  <c r="D1414" i="1"/>
  <c r="G1414" i="1" s="1"/>
  <c r="C1414" i="1"/>
  <c r="D1413" i="1"/>
  <c r="C1413" i="1"/>
  <c r="D1412" i="1"/>
  <c r="C1412" i="1"/>
  <c r="H1412" i="1" s="1"/>
  <c r="G1411" i="1"/>
  <c r="D1411" i="1"/>
  <c r="C1411" i="1"/>
  <c r="H1411" i="1" s="1"/>
  <c r="D1410" i="1"/>
  <c r="G1410" i="1" s="1"/>
  <c r="C1410" i="1"/>
  <c r="D1409" i="1"/>
  <c r="C1409" i="1"/>
  <c r="D1408" i="1"/>
  <c r="C1408" i="1"/>
  <c r="H1408" i="1" s="1"/>
  <c r="G1407" i="1"/>
  <c r="D1407" i="1"/>
  <c r="C1407" i="1"/>
  <c r="H1407" i="1" s="1"/>
  <c r="D1406" i="1"/>
  <c r="G1406" i="1" s="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H1263" i="1" s="1"/>
  <c r="G1262" i="1"/>
  <c r="D1262" i="1"/>
  <c r="C1262" i="1"/>
  <c r="H1262" i="1" s="1"/>
  <c r="G1261" i="1"/>
  <c r="D1261" i="1"/>
  <c r="C1261" i="1"/>
  <c r="D1260" i="1"/>
  <c r="C1260" i="1"/>
  <c r="G1260" i="1" s="1"/>
  <c r="D1259" i="1"/>
  <c r="G1258" i="1"/>
  <c r="D1258" i="1"/>
  <c r="C1258" i="1"/>
  <c r="H1258" i="1" s="1"/>
  <c r="G1257" i="1"/>
  <c r="D1257" i="1"/>
  <c r="C1257" i="1"/>
  <c r="D1256" i="1"/>
  <c r="C1256" i="1"/>
  <c r="G1256" i="1" s="1"/>
  <c r="D1255" i="1"/>
  <c r="G1254" i="1"/>
  <c r="D1254" i="1"/>
  <c r="C1254" i="1"/>
  <c r="H1254" i="1" s="1"/>
  <c r="G1253" i="1"/>
  <c r="D1253" i="1"/>
  <c r="C1253" i="1"/>
  <c r="D1252" i="1"/>
  <c r="C1252" i="1"/>
  <c r="G1252" i="1" s="1"/>
  <c r="D1251" i="1"/>
  <c r="C1251" i="1"/>
  <c r="H1251" i="1" s="1"/>
  <c r="G1250" i="1"/>
  <c r="D1250" i="1"/>
  <c r="C1250" i="1"/>
  <c r="H1250" i="1" s="1"/>
  <c r="G1249" i="1"/>
  <c r="D1249" i="1"/>
  <c r="C1249" i="1"/>
  <c r="D1248" i="1"/>
  <c r="C1248" i="1"/>
  <c r="G1248" i="1" s="1"/>
  <c r="D1247" i="1"/>
  <c r="C1247" i="1"/>
  <c r="H1247" i="1" s="1"/>
  <c r="G1246" i="1"/>
  <c r="D1246" i="1"/>
  <c r="C1246" i="1"/>
  <c r="H1246" i="1" s="1"/>
  <c r="G1245" i="1"/>
  <c r="D1245" i="1"/>
  <c r="C1245" i="1"/>
  <c r="D1244" i="1"/>
  <c r="C1244" i="1"/>
  <c r="G1244" i="1" s="1"/>
  <c r="D1243" i="1"/>
  <c r="C1243" i="1"/>
  <c r="H1243" i="1" s="1"/>
  <c r="G1242" i="1"/>
  <c r="D1242" i="1"/>
  <c r="C1242" i="1"/>
  <c r="H1242" i="1" s="1"/>
  <c r="G1241" i="1"/>
  <c r="D1241" i="1"/>
  <c r="C1241" i="1"/>
  <c r="D1240" i="1"/>
  <c r="C1240" i="1"/>
  <c r="G1240" i="1" s="1"/>
  <c r="D1239" i="1"/>
  <c r="C1239" i="1"/>
  <c r="H1239" i="1" s="1"/>
  <c r="G1238" i="1"/>
  <c r="D1238" i="1"/>
  <c r="C1238" i="1"/>
  <c r="H1238" i="1" s="1"/>
  <c r="G1237" i="1"/>
  <c r="D1237" i="1"/>
  <c r="C1237" i="1"/>
  <c r="D1236" i="1"/>
  <c r="C1236" i="1"/>
  <c r="G1236" i="1" s="1"/>
  <c r="D1235" i="1"/>
  <c r="C1235" i="1"/>
  <c r="H1235" i="1" s="1"/>
  <c r="G1234" i="1"/>
  <c r="D1234" i="1"/>
  <c r="C1234" i="1"/>
  <c r="H1234" i="1" s="1"/>
  <c r="G1233" i="1"/>
  <c r="D1233" i="1"/>
  <c r="C1233" i="1"/>
  <c r="D1232" i="1"/>
  <c r="C1232" i="1"/>
  <c r="G1232" i="1" s="1"/>
  <c r="D1231" i="1"/>
  <c r="C1231" i="1"/>
  <c r="H1231" i="1" s="1"/>
  <c r="G1230" i="1"/>
  <c r="D1230" i="1"/>
  <c r="C1230" i="1"/>
  <c r="H1230" i="1" s="1"/>
  <c r="G1229" i="1"/>
  <c r="D1229" i="1"/>
  <c r="C1229" i="1"/>
  <c r="D1228" i="1"/>
  <c r="C1228" i="1"/>
  <c r="G1228" i="1" s="1"/>
  <c r="D1227" i="1"/>
  <c r="C1227" i="1"/>
  <c r="H1227" i="1" s="1"/>
  <c r="G1226" i="1"/>
  <c r="D1226" i="1"/>
  <c r="C1226" i="1"/>
  <c r="H1226" i="1" s="1"/>
  <c r="G1225" i="1"/>
  <c r="D1225" i="1"/>
  <c r="C1225" i="1"/>
  <c r="D1224" i="1"/>
  <c r="C1224" i="1"/>
  <c r="G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G668" i="1"/>
  <c r="D668" i="1"/>
  <c r="C668" i="1"/>
  <c r="H668" i="1" s="1"/>
  <c r="G667" i="1"/>
  <c r="D667" i="1"/>
  <c r="C667" i="1"/>
  <c r="H667" i="1" s="1"/>
  <c r="D666" i="1"/>
  <c r="C666" i="1"/>
  <c r="H666" i="1" s="1"/>
  <c r="D665" i="1"/>
  <c r="C665" i="1"/>
  <c r="H665" i="1" s="1"/>
  <c r="G664" i="1"/>
  <c r="D664" i="1"/>
  <c r="C664" i="1"/>
  <c r="H664" i="1" s="1"/>
  <c r="G663" i="1"/>
  <c r="D663" i="1"/>
  <c r="C663" i="1"/>
  <c r="H663" i="1" s="1"/>
  <c r="D662" i="1"/>
  <c r="C662" i="1"/>
  <c r="H662" i="1" s="1"/>
  <c r="D661" i="1"/>
  <c r="C661" i="1"/>
  <c r="H661" i="1" s="1"/>
  <c r="G660" i="1"/>
  <c r="D660" i="1"/>
  <c r="C660" i="1"/>
  <c r="H660" i="1" s="1"/>
  <c r="G659" i="1"/>
  <c r="D659" i="1"/>
  <c r="C659" i="1"/>
  <c r="H659" i="1" s="1"/>
  <c r="D658" i="1"/>
  <c r="C658" i="1"/>
  <c r="H658" i="1" s="1"/>
  <c r="D657" i="1"/>
  <c r="C657" i="1"/>
  <c r="H657" i="1" s="1"/>
  <c r="G656" i="1"/>
  <c r="D656" i="1"/>
  <c r="C656" i="1"/>
  <c r="H656" i="1" s="1"/>
  <c r="G655" i="1"/>
  <c r="D655" i="1"/>
  <c r="C655" i="1"/>
  <c r="H655" i="1" s="1"/>
  <c r="D654" i="1"/>
  <c r="C654" i="1"/>
  <c r="H654" i="1" s="1"/>
  <c r="D653" i="1"/>
  <c r="C653" i="1"/>
  <c r="D652" i="1"/>
  <c r="G652" i="1" s="1"/>
  <c r="C652" i="1"/>
  <c r="H652" i="1" s="1"/>
  <c r="D651" i="1"/>
  <c r="G651" i="1" s="1"/>
  <c r="C651" i="1"/>
  <c r="D650" i="1"/>
  <c r="C650" i="1"/>
  <c r="H650" i="1" s="1"/>
  <c r="D649" i="1"/>
  <c r="C649" i="1"/>
  <c r="G648" i="1"/>
  <c r="D648" i="1"/>
  <c r="C648" i="1"/>
  <c r="H648" i="1" s="1"/>
  <c r="D647" i="1"/>
  <c r="G647" i="1" s="1"/>
  <c r="C647" i="1"/>
  <c r="D646" i="1"/>
  <c r="C646" i="1"/>
  <c r="D645" i="1"/>
  <c r="C645" i="1"/>
  <c r="H645" i="1" s="1"/>
  <c r="C642" i="1"/>
  <c r="C641" i="1"/>
  <c r="D636" i="1"/>
  <c r="C636" i="1"/>
  <c r="G635" i="1"/>
  <c r="D635" i="1"/>
  <c r="C635" i="1"/>
  <c r="H635" i="1" s="1"/>
  <c r="G632" i="1"/>
  <c r="D632" i="1"/>
  <c r="C632" i="1"/>
  <c r="H632" i="1" s="1"/>
  <c r="D631" i="1"/>
  <c r="C631" i="1"/>
  <c r="H631" i="1" s="1"/>
  <c r="D630" i="1"/>
  <c r="C630" i="1"/>
  <c r="H630" i="1" s="1"/>
  <c r="G629" i="1"/>
  <c r="D629" i="1"/>
  <c r="C629" i="1"/>
  <c r="H629" i="1" s="1"/>
  <c r="G628" i="1"/>
  <c r="D628" i="1"/>
  <c r="C628" i="1"/>
  <c r="H628" i="1" s="1"/>
  <c r="D627" i="1"/>
  <c r="C627" i="1"/>
  <c r="H627" i="1" s="1"/>
  <c r="D626" i="1"/>
  <c r="C626" i="1"/>
  <c r="H626" i="1" s="1"/>
  <c r="G625" i="1"/>
  <c r="D625" i="1"/>
  <c r="C625" i="1"/>
  <c r="H625" i="1" s="1"/>
  <c r="G624" i="1"/>
  <c r="D624" i="1"/>
  <c r="C624" i="1"/>
  <c r="H624" i="1" s="1"/>
  <c r="C623" i="1"/>
  <c r="G622" i="1"/>
  <c r="D622" i="1"/>
  <c r="C622" i="1"/>
  <c r="H622" i="1" s="1"/>
  <c r="G621" i="1"/>
  <c r="D621" i="1"/>
  <c r="C621" i="1"/>
  <c r="H621" i="1" s="1"/>
  <c r="D620" i="1"/>
  <c r="C620" i="1"/>
  <c r="H620" i="1" s="1"/>
  <c r="D619" i="1"/>
  <c r="C619" i="1"/>
  <c r="H619" i="1" s="1"/>
  <c r="G618" i="1"/>
  <c r="D618" i="1"/>
  <c r="C618" i="1"/>
  <c r="H618" i="1" s="1"/>
  <c r="G617" i="1"/>
  <c r="D617" i="1"/>
  <c r="C617" i="1"/>
  <c r="H617" i="1" s="1"/>
  <c r="D616" i="1"/>
  <c r="C616" i="1"/>
  <c r="H616" i="1" s="1"/>
  <c r="D615" i="1"/>
  <c r="C615" i="1"/>
  <c r="H615" i="1" s="1"/>
  <c r="G614" i="1"/>
  <c r="D614" i="1"/>
  <c r="C614" i="1"/>
  <c r="H614" i="1" s="1"/>
  <c r="G613" i="1"/>
  <c r="D613" i="1"/>
  <c r="C613" i="1"/>
  <c r="H613" i="1" s="1"/>
  <c r="D612" i="1"/>
  <c r="C612" i="1"/>
  <c r="H612" i="1" s="1"/>
  <c r="D611" i="1"/>
  <c r="C611" i="1"/>
  <c r="H611" i="1" s="1"/>
  <c r="G610" i="1"/>
  <c r="D610" i="1"/>
  <c r="C610" i="1"/>
  <c r="H610" i="1" s="1"/>
  <c r="G609" i="1"/>
  <c r="D609" i="1"/>
  <c r="C609" i="1"/>
  <c r="H609" i="1" s="1"/>
  <c r="D608" i="1"/>
  <c r="C608" i="1"/>
  <c r="H608" i="1" s="1"/>
  <c r="D607" i="1"/>
  <c r="C607" i="1"/>
  <c r="H607" i="1" s="1"/>
  <c r="D606" i="1"/>
  <c r="G606" i="1" s="1"/>
  <c r="C606" i="1"/>
  <c r="G605" i="1"/>
  <c r="D605" i="1"/>
  <c r="C605" i="1"/>
  <c r="H605" i="1" s="1"/>
  <c r="D604" i="1"/>
  <c r="C604" i="1"/>
  <c r="G604" i="1" s="1"/>
  <c r="D603" i="1"/>
  <c r="C603" i="1"/>
  <c r="H603" i="1" s="1"/>
  <c r="D602" i="1"/>
  <c r="G602" i="1" s="1"/>
  <c r="C602" i="1"/>
  <c r="G601" i="1"/>
  <c r="D601" i="1"/>
  <c r="C601" i="1"/>
  <c r="H601" i="1" s="1"/>
  <c r="D600" i="1"/>
  <c r="C600" i="1"/>
  <c r="G600" i="1" s="1"/>
  <c r="D599" i="1"/>
  <c r="C599" i="1"/>
  <c r="H599" i="1" s="1"/>
  <c r="D598" i="1"/>
  <c r="G598" i="1" s="1"/>
  <c r="C598" i="1"/>
  <c r="G597" i="1"/>
  <c r="D597" i="1"/>
  <c r="C597" i="1"/>
  <c r="H597" i="1" s="1"/>
  <c r="D596" i="1"/>
  <c r="C596" i="1"/>
  <c r="G596" i="1" s="1"/>
  <c r="D595" i="1"/>
  <c r="C595" i="1"/>
  <c r="H595" i="1" s="1"/>
  <c r="D594" i="1"/>
  <c r="G594" i="1" s="1"/>
  <c r="C594" i="1"/>
  <c r="G593" i="1"/>
  <c r="D593" i="1"/>
  <c r="C593" i="1"/>
  <c r="H593" i="1" s="1"/>
  <c r="D592" i="1"/>
  <c r="C592" i="1"/>
  <c r="G592" i="1" s="1"/>
  <c r="D591" i="1"/>
  <c r="D590" i="1"/>
  <c r="G590" i="1" s="1"/>
  <c r="C590" i="1"/>
  <c r="G589" i="1"/>
  <c r="D589" i="1"/>
  <c r="C589" i="1"/>
  <c r="H589" i="1" s="1"/>
  <c r="D588" i="1"/>
  <c r="C588" i="1"/>
  <c r="G588" i="1" s="1"/>
  <c r="D587" i="1"/>
  <c r="C587" i="1"/>
  <c r="H587" i="1" s="1"/>
  <c r="D586" i="1"/>
  <c r="G586" i="1" s="1"/>
  <c r="C586" i="1"/>
  <c r="G585" i="1"/>
  <c r="D585" i="1"/>
  <c r="C585" i="1"/>
  <c r="H585" i="1" s="1"/>
  <c r="D584" i="1"/>
  <c r="C584" i="1"/>
  <c r="G584" i="1" s="1"/>
  <c r="D583" i="1"/>
  <c r="C583" i="1"/>
  <c r="H583" i="1" s="1"/>
  <c r="D582" i="1"/>
  <c r="G582" i="1" s="1"/>
  <c r="C582" i="1"/>
  <c r="G581" i="1"/>
  <c r="D581" i="1"/>
  <c r="C581" i="1"/>
  <c r="H581" i="1" s="1"/>
  <c r="D580" i="1"/>
  <c r="C580" i="1"/>
  <c r="G580" i="1" s="1"/>
  <c r="D579" i="1"/>
  <c r="C579" i="1"/>
  <c r="H579" i="1" s="1"/>
  <c r="D578"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C565" i="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D485" i="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D460"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D425" i="1"/>
  <c r="D424" i="1"/>
  <c r="D423" i="1"/>
  <c r="G423" i="1" s="1"/>
  <c r="C423" i="1"/>
  <c r="H423" i="1" s="1"/>
  <c r="D422" i="1"/>
  <c r="G422" i="1" s="1"/>
  <c r="C422" i="1"/>
  <c r="D421" i="1"/>
  <c r="G421" i="1" s="1"/>
  <c r="C421" i="1"/>
  <c r="G416" i="1"/>
  <c r="D416" i="1"/>
  <c r="C416" i="1"/>
  <c r="H416" i="1" s="1"/>
  <c r="D415" i="1"/>
  <c r="G415" i="1" s="1"/>
  <c r="C415" i="1"/>
  <c r="G414" i="1"/>
  <c r="D414" i="1"/>
  <c r="C414" i="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D389" i="1"/>
  <c r="G389" i="1" s="1"/>
  <c r="C389" i="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D381" i="1"/>
  <c r="G381" i="1" s="1"/>
  <c r="C381" i="1"/>
  <c r="H381" i="1" s="1"/>
  <c r="G380" i="1"/>
  <c r="D380" i="1"/>
  <c r="C380" i="1"/>
  <c r="H380" i="1" s="1"/>
  <c r="G379" i="1"/>
  <c r="D379" i="1"/>
  <c r="C379" i="1"/>
  <c r="H379" i="1" s="1"/>
  <c r="G378" i="1"/>
  <c r="D378" i="1"/>
  <c r="C378" i="1"/>
  <c r="H378" i="1" s="1"/>
  <c r="G377" i="1"/>
  <c r="D377" i="1"/>
  <c r="C377" i="1"/>
  <c r="H377" i="1" s="1"/>
  <c r="G376" i="1"/>
  <c r="D376" i="1"/>
  <c r="C376" i="1"/>
  <c r="H376" i="1" s="1"/>
  <c r="D375" i="1"/>
  <c r="G375" i="1" s="1"/>
  <c r="C375" i="1"/>
  <c r="D374" i="1"/>
  <c r="G374" i="1" s="1"/>
  <c r="C374" i="1"/>
  <c r="G373" i="1"/>
  <c r="D373" i="1"/>
  <c r="C373" i="1"/>
  <c r="H373" i="1" s="1"/>
  <c r="G372" i="1"/>
  <c r="D372" i="1"/>
  <c r="C372" i="1"/>
  <c r="H372" i="1" s="1"/>
  <c r="G371" i="1"/>
  <c r="D371" i="1"/>
  <c r="C371" i="1"/>
  <c r="H371" i="1" s="1"/>
  <c r="G370" i="1"/>
  <c r="D370" i="1"/>
  <c r="C370" i="1"/>
  <c r="H370" i="1" s="1"/>
  <c r="G369" i="1"/>
  <c r="D369" i="1"/>
  <c r="C369" i="1"/>
  <c r="H369" i="1" s="1"/>
  <c r="C368" i="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D356" i="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D304" i="1"/>
  <c r="D303" i="1"/>
  <c r="G302" i="1"/>
  <c r="D302" i="1"/>
  <c r="C302" i="1"/>
  <c r="H302" i="1" s="1"/>
  <c r="D301" i="1"/>
  <c r="G301" i="1" s="1"/>
  <c r="C301" i="1"/>
  <c r="G300" i="1"/>
  <c r="D300" i="1"/>
  <c r="C300" i="1"/>
  <c r="H300" i="1" s="1"/>
  <c r="G299" i="1"/>
  <c r="D299" i="1"/>
  <c r="C299" i="1"/>
  <c r="G298" i="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D272" i="1"/>
  <c r="G272" i="1" s="1"/>
  <c r="C272" i="1"/>
  <c r="G271" i="1"/>
  <c r="D271" i="1"/>
  <c r="C271" i="1"/>
  <c r="H271" i="1" s="1"/>
  <c r="D270" i="1"/>
  <c r="G270" i="1" s="1"/>
  <c r="C270" i="1"/>
  <c r="D269" i="1"/>
  <c r="G268" i="1"/>
  <c r="D268" i="1"/>
  <c r="C268" i="1"/>
  <c r="H268" i="1" s="1"/>
  <c r="D267" i="1"/>
  <c r="G267" i="1" s="1"/>
  <c r="C267" i="1"/>
  <c r="G266" i="1"/>
  <c r="D266" i="1"/>
  <c r="C266" i="1"/>
  <c r="H266" i="1" s="1"/>
  <c r="D265" i="1"/>
  <c r="G265" i="1" s="1"/>
  <c r="C265" i="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D226"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D212" i="1"/>
  <c r="G212" i="1" s="1"/>
  <c r="C212" i="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7" i="1"/>
  <c r="D197" i="1"/>
  <c r="C197" i="1"/>
  <c r="H197" i="1" s="1"/>
  <c r="G196" i="1"/>
  <c r="D196" i="1"/>
  <c r="C196" i="1"/>
  <c r="H196" i="1" s="1"/>
  <c r="D195" i="1"/>
  <c r="G195" i="1" s="1"/>
  <c r="C195" i="1"/>
  <c r="H195" i="1" s="1"/>
  <c r="G194" i="1"/>
  <c r="D194" i="1"/>
  <c r="C194" i="1"/>
  <c r="G193" i="1"/>
  <c r="D193" i="1"/>
  <c r="C193" i="1"/>
  <c r="H193" i="1" s="1"/>
  <c r="G192" i="1"/>
  <c r="D192" i="1"/>
  <c r="C192" i="1"/>
  <c r="H192" i="1" s="1"/>
  <c r="G191" i="1"/>
  <c r="D191" i="1"/>
  <c r="C191" i="1"/>
  <c r="H191" i="1" s="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D183" i="1"/>
  <c r="G183" i="1" s="1"/>
  <c r="C183" i="1"/>
  <c r="G182" i="1"/>
  <c r="D182" i="1"/>
  <c r="C182" i="1"/>
  <c r="H182" i="1" s="1"/>
  <c r="G181" i="1"/>
  <c r="D181" i="1"/>
  <c r="C181" i="1"/>
  <c r="H181" i="1" s="1"/>
  <c r="G180" i="1"/>
  <c r="D180" i="1"/>
  <c r="C180" i="1"/>
  <c r="H180" i="1" s="1"/>
  <c r="G179" i="1"/>
  <c r="D179" i="1"/>
  <c r="C179" i="1"/>
  <c r="H179" i="1" s="1"/>
  <c r="G178" i="1"/>
  <c r="D178" i="1"/>
  <c r="C178" i="1"/>
  <c r="H178" i="1" s="1"/>
  <c r="D177" i="1"/>
  <c r="G177" i="1" s="1"/>
  <c r="C177" i="1"/>
  <c r="H177" i="1" s="1"/>
  <c r="G176" i="1"/>
  <c r="D176" i="1"/>
  <c r="C176" i="1"/>
  <c r="H176" i="1" s="1"/>
  <c r="D175" i="1"/>
  <c r="G175" i="1" s="1"/>
  <c r="C175" i="1"/>
  <c r="H175" i="1" s="1"/>
  <c r="C174" i="1"/>
  <c r="G173" i="1"/>
  <c r="D173" i="1"/>
  <c r="C173" i="1"/>
  <c r="H173" i="1" s="1"/>
  <c r="G172" i="1"/>
  <c r="D172" i="1"/>
  <c r="C172" i="1"/>
  <c r="H172" i="1" s="1"/>
  <c r="G171" i="1"/>
  <c r="D171" i="1"/>
  <c r="C171" i="1"/>
  <c r="H171" i="1" s="1"/>
  <c r="G170" i="1"/>
  <c r="D170" i="1"/>
  <c r="C170" i="1"/>
  <c r="H170" i="1" s="1"/>
  <c r="D169" i="1"/>
  <c r="G169" i="1" s="1"/>
  <c r="C169" i="1"/>
  <c r="H169" i="1" s="1"/>
  <c r="D168" i="1"/>
  <c r="G168" i="1" s="1"/>
  <c r="C168" i="1"/>
  <c r="H168" i="1" s="1"/>
  <c r="D167" i="1"/>
  <c r="G167" i="1" s="1"/>
  <c r="C167" i="1"/>
  <c r="D166" i="1"/>
  <c r="G166" i="1" s="1"/>
  <c r="C166" i="1"/>
  <c r="D165" i="1"/>
  <c r="G165" i="1" s="1"/>
  <c r="C165" i="1"/>
  <c r="G164" i="1"/>
  <c r="D164" i="1"/>
  <c r="C164" i="1"/>
  <c r="H164" i="1" s="1"/>
  <c r="G163" i="1"/>
  <c r="D163" i="1"/>
  <c r="C163" i="1"/>
  <c r="H163" i="1" s="1"/>
  <c r="D162" i="1"/>
  <c r="G162" i="1" s="1"/>
  <c r="C162" i="1"/>
  <c r="H162" i="1" s="1"/>
  <c r="C161" i="1"/>
  <c r="G159" i="1"/>
  <c r="D159" i="1"/>
  <c r="C159" i="1"/>
  <c r="H159" i="1" s="1"/>
  <c r="D158" i="1"/>
  <c r="G158" i="1" s="1"/>
  <c r="C158" i="1"/>
  <c r="H158" i="1" s="1"/>
  <c r="G157" i="1"/>
  <c r="D157" i="1"/>
  <c r="C157" i="1"/>
  <c r="H157" i="1" s="1"/>
  <c r="G156" i="1"/>
  <c r="D156" i="1"/>
  <c r="C156" i="1"/>
  <c r="H156" i="1" s="1"/>
  <c r="G155" i="1"/>
  <c r="D155" i="1"/>
  <c r="C155" i="1"/>
  <c r="H155" i="1" s="1"/>
  <c r="D154" i="1"/>
  <c r="G154" i="1" s="1"/>
  <c r="C154" i="1"/>
  <c r="G153" i="1"/>
  <c r="D153" i="1"/>
  <c r="C153" i="1"/>
  <c r="H153" i="1" s="1"/>
  <c r="D152" i="1"/>
  <c r="G152" i="1" s="1"/>
  <c r="C152" i="1"/>
  <c r="H152" i="1" s="1"/>
  <c r="D151" i="1"/>
  <c r="G151" i="1" s="1"/>
  <c r="C151" i="1"/>
  <c r="H151" i="1" s="1"/>
  <c r="D150" i="1"/>
  <c r="G150" i="1" s="1"/>
  <c r="C150" i="1"/>
  <c r="H150" i="1" s="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D133" i="1"/>
  <c r="G133" i="1" s="1"/>
  <c r="C133" i="1"/>
  <c r="D132" i="1"/>
  <c r="G132" i="1" s="1"/>
  <c r="C132" i="1"/>
  <c r="H132" i="1" s="1"/>
  <c r="D131" i="1"/>
  <c r="G131" i="1" s="1"/>
  <c r="C131" i="1"/>
  <c r="G129" i="1"/>
  <c r="D129" i="1"/>
  <c r="C129" i="1"/>
  <c r="H129" i="1" s="1"/>
  <c r="G128" i="1"/>
  <c r="D128" i="1"/>
  <c r="C128" i="1"/>
  <c r="H128" i="1" s="1"/>
  <c r="G127" i="1"/>
  <c r="D127" i="1"/>
  <c r="C127" i="1"/>
  <c r="H127" i="1" s="1"/>
  <c r="G126" i="1"/>
  <c r="D126" i="1"/>
  <c r="C126" i="1"/>
  <c r="H126" i="1" s="1"/>
  <c r="G125" i="1"/>
  <c r="D125" i="1"/>
  <c r="C125" i="1"/>
  <c r="H125" i="1" s="1"/>
  <c r="D124" i="1"/>
  <c r="G124" i="1" s="1"/>
  <c r="C124" i="1"/>
  <c r="H124" i="1" s="1"/>
  <c r="G123" i="1"/>
  <c r="D123" i="1"/>
  <c r="C123" i="1"/>
  <c r="H123" i="1" s="1"/>
  <c r="D122" i="1"/>
  <c r="G122" i="1" s="1"/>
  <c r="C122" i="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D108" i="1"/>
  <c r="G108" i="1" s="1"/>
  <c r="C108" i="1"/>
  <c r="G107" i="1"/>
  <c r="D107" i="1"/>
  <c r="C107" i="1"/>
  <c r="H107" i="1" s="1"/>
  <c r="G106" i="1"/>
  <c r="D106" i="1"/>
  <c r="C106" i="1"/>
  <c r="H106" i="1" s="1"/>
  <c r="G105" i="1"/>
  <c r="D105" i="1"/>
  <c r="C105" i="1"/>
  <c r="H105" i="1" s="1"/>
  <c r="G104" i="1"/>
  <c r="D104" i="1"/>
  <c r="C104" i="1"/>
  <c r="H104" i="1" s="1"/>
  <c r="G103" i="1"/>
  <c r="D103" i="1"/>
  <c r="C103" i="1"/>
  <c r="H103" i="1" s="1"/>
  <c r="C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D65" i="1"/>
  <c r="G65" i="1" s="1"/>
  <c r="C65" i="1"/>
  <c r="H65" i="1" s="1"/>
  <c r="D64" i="1"/>
  <c r="G64" i="1" s="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H636" i="1" l="1"/>
  <c r="H415" i="1"/>
  <c r="H414" i="1"/>
  <c r="E647" i="4"/>
  <c r="D641" i="1" s="1"/>
  <c r="H641" i="1" s="1"/>
  <c r="H299" i="1"/>
  <c r="H421" i="1"/>
  <c r="H653" i="1"/>
  <c r="E296" i="9"/>
  <c r="B296" i="9" s="1"/>
  <c r="H651" i="1"/>
  <c r="F236" i="9"/>
  <c r="B236" i="9" s="1"/>
  <c r="H737" i="1"/>
  <c r="H727" i="1"/>
  <c r="H647" i="1"/>
  <c r="H646" i="1"/>
  <c r="H649" i="1"/>
  <c r="F656" i="4"/>
  <c r="H389" i="1"/>
  <c r="E373" i="4"/>
  <c r="D368" i="1" s="1"/>
  <c r="G368" i="1" s="1"/>
  <c r="H374" i="1"/>
  <c r="H375" i="1"/>
  <c r="H301" i="1"/>
  <c r="H422" i="1"/>
  <c r="F426" i="4"/>
  <c r="E294" i="9"/>
  <c r="B294" i="9" s="1"/>
  <c r="H272" i="1"/>
  <c r="H270" i="1"/>
  <c r="H265" i="1"/>
  <c r="H267" i="1"/>
  <c r="E67" i="9"/>
  <c r="B67" i="9" s="1"/>
  <c r="H212" i="1"/>
  <c r="B243" i="9"/>
  <c r="H194" i="1"/>
  <c r="E56" i="9"/>
  <c r="B56" i="9" s="1"/>
  <c r="D190" i="1"/>
  <c r="G190" i="1" s="1"/>
  <c r="E55" i="9"/>
  <c r="B55" i="9" s="1"/>
  <c r="H183" i="1"/>
  <c r="F239" i="9"/>
  <c r="E52" i="9"/>
  <c r="B52" i="9" s="1"/>
  <c r="E51" i="9"/>
  <c r="B51" i="9" s="1"/>
  <c r="D174" i="1"/>
  <c r="G174" i="1" s="1"/>
  <c r="H166" i="1"/>
  <c r="H167" i="1"/>
  <c r="F170" i="4"/>
  <c r="H165" i="1"/>
  <c r="H161" i="1"/>
  <c r="E164" i="4"/>
  <c r="D160" i="1" s="1"/>
  <c r="E153" i="4"/>
  <c r="D149" i="1" s="1"/>
  <c r="G149" i="1" s="1"/>
  <c r="F160" i="4"/>
  <c r="E48" i="9"/>
  <c r="B48" i="9" s="1"/>
  <c r="F237" i="9"/>
  <c r="B237" i="9" s="1"/>
  <c r="H149" i="1"/>
  <c r="H154" i="1"/>
  <c r="H131" i="1"/>
  <c r="H133" i="1"/>
  <c r="H122" i="1"/>
  <c r="H102" i="1"/>
  <c r="H108" i="1"/>
  <c r="E6" i="4"/>
  <c r="D2" i="1" s="1"/>
  <c r="F112" i="4"/>
  <c r="F106" i="4"/>
  <c r="F68" i="4"/>
  <c r="H582" i="1"/>
  <c r="H586" i="1"/>
  <c r="H590" i="1"/>
  <c r="H594" i="1"/>
  <c r="H598" i="1"/>
  <c r="H602" i="1"/>
  <c r="H606" i="1"/>
  <c r="G608" i="1"/>
  <c r="G612" i="1"/>
  <c r="G616" i="1"/>
  <c r="G620" i="1"/>
  <c r="G627" i="1"/>
  <c r="G631" i="1"/>
  <c r="G646" i="1"/>
  <c r="G650" i="1"/>
  <c r="G654" i="1"/>
  <c r="G658" i="1"/>
  <c r="G662" i="1"/>
  <c r="G666" i="1"/>
  <c r="G579" i="1"/>
  <c r="G583" i="1"/>
  <c r="G587" i="1"/>
  <c r="G595" i="1"/>
  <c r="G599" i="1"/>
  <c r="G603" i="1"/>
  <c r="G607" i="1"/>
  <c r="G611" i="1"/>
  <c r="G615" i="1"/>
  <c r="G619" i="1"/>
  <c r="G626" i="1"/>
  <c r="G630" i="1"/>
  <c r="G636" i="1"/>
  <c r="G645" i="1"/>
  <c r="G649" i="1"/>
  <c r="G653" i="1"/>
  <c r="G657" i="1"/>
  <c r="G661" i="1"/>
  <c r="G665" i="1"/>
  <c r="H670" i="1"/>
  <c r="G670" i="1"/>
  <c r="H672" i="1"/>
  <c r="G672" i="1"/>
  <c r="H674" i="1"/>
  <c r="G674" i="1"/>
  <c r="H676" i="1"/>
  <c r="G676" i="1"/>
  <c r="H678" i="1"/>
  <c r="G678" i="1"/>
  <c r="H680" i="1"/>
  <c r="G680" i="1"/>
  <c r="H682" i="1"/>
  <c r="G682" i="1"/>
  <c r="H684" i="1"/>
  <c r="G684" i="1"/>
  <c r="H686" i="1"/>
  <c r="G686" i="1"/>
  <c r="H688" i="1"/>
  <c r="G688" i="1"/>
  <c r="H690" i="1"/>
  <c r="G690" i="1"/>
  <c r="H580" i="1"/>
  <c r="H584" i="1"/>
  <c r="H588" i="1"/>
  <c r="H592" i="1"/>
  <c r="H596" i="1"/>
  <c r="H600" i="1"/>
  <c r="H604" i="1"/>
  <c r="H669" i="1"/>
  <c r="G669" i="1"/>
  <c r="H671" i="1"/>
  <c r="G671" i="1"/>
  <c r="H673" i="1"/>
  <c r="G673" i="1"/>
  <c r="H675" i="1"/>
  <c r="G675" i="1"/>
  <c r="H677" i="1"/>
  <c r="G677" i="1"/>
  <c r="H679" i="1"/>
  <c r="G679" i="1"/>
  <c r="H681" i="1"/>
  <c r="G681" i="1"/>
  <c r="H683" i="1"/>
  <c r="G683" i="1"/>
  <c r="H685" i="1"/>
  <c r="G685" i="1"/>
  <c r="H687" i="1"/>
  <c r="G687" i="1"/>
  <c r="H689" i="1"/>
  <c r="G689" i="1"/>
  <c r="H691"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G916"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225" i="1"/>
  <c r="G1227" i="1"/>
  <c r="H1229" i="1"/>
  <c r="G1231" i="1"/>
  <c r="H1233" i="1"/>
  <c r="G1235" i="1"/>
  <c r="H1237" i="1"/>
  <c r="G1239" i="1"/>
  <c r="H1241" i="1"/>
  <c r="G1243" i="1"/>
  <c r="H1245" i="1"/>
  <c r="G1247" i="1"/>
  <c r="H1249" i="1"/>
  <c r="G1251" i="1"/>
  <c r="H1253" i="1"/>
  <c r="H1257" i="1"/>
  <c r="H1261" i="1"/>
  <c r="G1263" i="1"/>
  <c r="H1409" i="1"/>
  <c r="G1409" i="1"/>
  <c r="H1224" i="1"/>
  <c r="H1228" i="1"/>
  <c r="H1232" i="1"/>
  <c r="H1236" i="1"/>
  <c r="H1240" i="1"/>
  <c r="H1244" i="1"/>
  <c r="H1248" i="1"/>
  <c r="H1252" i="1"/>
  <c r="H1256" i="1"/>
  <c r="H1260"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13" i="1"/>
  <c r="G1413" i="1"/>
  <c r="G1417" i="1"/>
  <c r="G1421" i="1"/>
  <c r="G1425" i="1"/>
  <c r="G1429" i="1"/>
  <c r="G1433" i="1"/>
  <c r="G1437" i="1"/>
  <c r="G1441" i="1"/>
  <c r="G1445" i="1"/>
  <c r="G1449" i="1"/>
  <c r="G1453"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I1561" i="1"/>
  <c r="H1406" i="1"/>
  <c r="G1408" i="1"/>
  <c r="H1410" i="1"/>
  <c r="G1412" i="1"/>
  <c r="H1414" i="1"/>
  <c r="G1416" i="1"/>
  <c r="H1418" i="1"/>
  <c r="G1420" i="1"/>
  <c r="G1424" i="1"/>
  <c r="G1428" i="1"/>
  <c r="G1432" i="1"/>
  <c r="G1436" i="1"/>
  <c r="G1440" i="1"/>
  <c r="G1444" i="1"/>
  <c r="G1448" i="1"/>
  <c r="G1452" i="1"/>
  <c r="G1456" i="1"/>
  <c r="I157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I1557" i="1"/>
  <c r="J1541" i="1"/>
  <c r="H1542" i="1"/>
  <c r="I1542" i="1" s="1"/>
  <c r="J1543" i="1"/>
  <c r="H1544" i="1"/>
  <c r="I1544" i="1" s="1"/>
  <c r="J1545" i="1"/>
  <c r="H1546" i="1"/>
  <c r="I1546" i="1" s="1"/>
  <c r="G1570" i="1"/>
  <c r="I1570" i="1" s="1"/>
  <c r="G1574" i="1"/>
  <c r="J1576" i="1"/>
  <c r="G1578" i="1"/>
  <c r="I1578" i="1" s="1"/>
  <c r="J1578" i="1"/>
  <c r="G1581" i="1"/>
  <c r="I1581" i="1" s="1"/>
  <c r="G1583" i="1"/>
  <c r="G1587" i="1"/>
  <c r="G1591" i="1"/>
  <c r="G1595" i="1"/>
  <c r="G1599" i="1"/>
  <c r="H1615" i="1"/>
  <c r="G1615" i="1"/>
  <c r="G1527" i="1"/>
  <c r="G1528" i="1"/>
  <c r="G1529" i="1"/>
  <c r="G1530" i="1"/>
  <c r="G1531" i="1"/>
  <c r="G1532" i="1"/>
  <c r="G1533" i="1"/>
  <c r="G1534" i="1"/>
  <c r="G1535" i="1"/>
  <c r="G1536" i="1"/>
  <c r="G1539" i="1"/>
  <c r="G1540" i="1"/>
  <c r="G1541" i="1"/>
  <c r="I1541" i="1" s="1"/>
  <c r="G1543" i="1"/>
  <c r="I1543" i="1" s="1"/>
  <c r="G1545" i="1"/>
  <c r="I1545" i="1" s="1"/>
  <c r="G1547" i="1"/>
  <c r="H1549" i="1"/>
  <c r="I1549" i="1" s="1"/>
  <c r="H1551" i="1"/>
  <c r="I1551" i="1" s="1"/>
  <c r="H1553" i="1"/>
  <c r="I1553" i="1" s="1"/>
  <c r="H1557" i="1"/>
  <c r="H1559" i="1"/>
  <c r="I1559" i="1" s="1"/>
  <c r="H1561" i="1"/>
  <c r="H1564" i="1"/>
  <c r="I1564" i="1" s="1"/>
  <c r="H1566" i="1"/>
  <c r="I1566" i="1" s="1"/>
  <c r="H1568" i="1"/>
  <c r="I1568" i="1" s="1"/>
  <c r="J1569" i="1"/>
  <c r="H1571" i="1"/>
  <c r="J1573" i="1"/>
  <c r="H1574" i="1"/>
  <c r="H1575" i="1"/>
  <c r="J1581" i="1"/>
  <c r="H1611" i="1"/>
  <c r="G1611" i="1"/>
  <c r="E422" i="4"/>
  <c r="I16" i="3"/>
  <c r="H1547" i="1"/>
  <c r="G1572" i="1"/>
  <c r="J1580" i="1"/>
  <c r="G1580" i="1"/>
  <c r="I1580" i="1" s="1"/>
  <c r="G1582" i="1"/>
  <c r="H11" i="3"/>
  <c r="H1582" i="1"/>
  <c r="G1586" i="1"/>
  <c r="H1586" i="1"/>
  <c r="G1590" i="1"/>
  <c r="H1590" i="1"/>
  <c r="G1594" i="1"/>
  <c r="H1594" i="1"/>
  <c r="G1598" i="1"/>
  <c r="H1598" i="1"/>
  <c r="H1607" i="1"/>
  <c r="G1607" i="1"/>
  <c r="J1575" i="1"/>
  <c r="I1579" i="1"/>
  <c r="H1603" i="1"/>
  <c r="G1603" i="1"/>
  <c r="H1619" i="1"/>
  <c r="G1619" i="1"/>
  <c r="I21" i="3"/>
  <c r="E69" i="5"/>
  <c r="H1602" i="1"/>
  <c r="H1606" i="1"/>
  <c r="H1610" i="1"/>
  <c r="H1614" i="1"/>
  <c r="H1618" i="1"/>
  <c r="H1622" i="1"/>
  <c r="H1626" i="1"/>
  <c r="H1630" i="1"/>
  <c r="H1634" i="1"/>
  <c r="H1638" i="1"/>
  <c r="H1642" i="1"/>
  <c r="H1646" i="1"/>
  <c r="H1650" i="1"/>
  <c r="H1654" i="1"/>
  <c r="H1658" i="1"/>
  <c r="F8" i="4"/>
  <c r="D7" i="4"/>
  <c r="F50" i="4"/>
  <c r="D49" i="4"/>
  <c r="F126" i="4"/>
  <c r="D125" i="4"/>
  <c r="E262" i="4"/>
  <c r="D258" i="1" s="1"/>
  <c r="F437" i="4"/>
  <c r="D431" i="4"/>
  <c r="F536" i="4"/>
  <c r="D535" i="4"/>
  <c r="D584" i="4"/>
  <c r="F603" i="4"/>
  <c r="D597" i="4"/>
  <c r="F136" i="5"/>
  <c r="D135" i="5"/>
  <c r="F204" i="5"/>
  <c r="D203" i="5"/>
  <c r="D274" i="5"/>
  <c r="F277" i="5"/>
  <c r="E141" i="6"/>
  <c r="I26" i="3"/>
  <c r="H24" i="9"/>
  <c r="G24" i="9"/>
  <c r="F153" i="4"/>
  <c r="D309" i="4"/>
  <c r="F310" i="4"/>
  <c r="F467" i="4"/>
  <c r="D466" i="4"/>
  <c r="F130" i="6"/>
  <c r="D129" i="6"/>
  <c r="K1480" i="9"/>
  <c r="G343" i="9"/>
  <c r="E343" i="9" s="1"/>
  <c r="B343" i="9" s="1"/>
  <c r="G1623" i="1"/>
  <c r="G1627" i="1"/>
  <c r="G1631" i="1"/>
  <c r="G1635" i="1"/>
  <c r="G1639" i="1"/>
  <c r="G1643" i="1"/>
  <c r="G1647" i="1"/>
  <c r="G1651" i="1"/>
  <c r="G1655" i="1"/>
  <c r="G1659" i="1"/>
  <c r="G1663" i="1"/>
  <c r="G1667" i="1"/>
  <c r="G1671" i="1"/>
  <c r="G1675" i="1"/>
  <c r="G1679" i="1"/>
  <c r="G1683" i="1"/>
  <c r="D361" i="4"/>
  <c r="F362" i="4"/>
  <c r="E648" i="4"/>
  <c r="D642" i="1" s="1"/>
  <c r="H642" i="1" s="1"/>
  <c r="D491" i="4"/>
  <c r="H336" i="9"/>
  <c r="E177" i="5"/>
  <c r="F237" i="5"/>
  <c r="D219" i="5"/>
  <c r="F135" i="4"/>
  <c r="D134" i="4"/>
  <c r="D164" i="4"/>
  <c r="F165" i="4"/>
  <c r="F203" i="4"/>
  <c r="D202" i="4"/>
  <c r="D152" i="4" s="1"/>
  <c r="D230" i="4"/>
  <c r="F231" i="4"/>
  <c r="F263" i="4"/>
  <c r="D262" i="4"/>
  <c r="F274" i="4"/>
  <c r="D273" i="4"/>
  <c r="F647" i="4"/>
  <c r="F10" i="6"/>
  <c r="D5" i="6"/>
  <c r="F99" i="6"/>
  <c r="D89" i="6"/>
  <c r="G314" i="9"/>
  <c r="F89" i="5"/>
  <c r="E5" i="7"/>
  <c r="D7" i="5"/>
  <c r="H314" i="9"/>
  <c r="E88" i="5"/>
  <c r="D1093" i="1" s="1"/>
  <c r="G316" i="9"/>
  <c r="E316" i="9" s="1"/>
  <c r="B316" i="9" s="1"/>
  <c r="G315" i="9"/>
  <c r="D147" i="5"/>
  <c r="D255" i="5"/>
  <c r="G345" i="9"/>
  <c r="E345" i="9" s="1"/>
  <c r="F154" i="4"/>
  <c r="F393" i="4"/>
  <c r="D522" i="4"/>
  <c r="E571" i="4"/>
  <c r="D565" i="1" s="1"/>
  <c r="G565" i="1" s="1"/>
  <c r="E156" i="9"/>
  <c r="B156" i="9" s="1"/>
  <c r="E629" i="4"/>
  <c r="D623" i="1" s="1"/>
  <c r="H623" i="1" s="1"/>
  <c r="D88" i="5"/>
  <c r="H316" i="9"/>
  <c r="H315" i="9"/>
  <c r="G336" i="9"/>
  <c r="F178" i="5"/>
  <c r="F297" i="5"/>
  <c r="F36" i="6"/>
  <c r="D35" i="6"/>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H309" i="9"/>
  <c r="G180" i="9"/>
  <c r="H179" i="9"/>
  <c r="G179" i="9"/>
  <c r="G178" i="9"/>
  <c r="E178" i="9" s="1"/>
  <c r="B178" i="9" s="1"/>
  <c r="G177" i="9"/>
  <c r="E177" i="9" s="1"/>
  <c r="B177" i="9" s="1"/>
  <c r="G176" i="9"/>
  <c r="E176" i="9" s="1"/>
  <c r="B176" i="9" s="1"/>
  <c r="G175" i="9"/>
  <c r="E175" i="9" s="1"/>
  <c r="B175" i="9" s="1"/>
  <c r="G174" i="9"/>
  <c r="E174" i="9" s="1"/>
  <c r="B174" i="9" s="1"/>
  <c r="G310" i="9"/>
  <c r="E310" i="9" s="1"/>
  <c r="B310" i="9" s="1"/>
  <c r="M228" i="9"/>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26" i="9"/>
  <c r="B126" i="9" s="1"/>
  <c r="B132" i="9"/>
  <c r="H19" i="9"/>
  <c r="E19" i="9" s="1"/>
  <c r="B19" i="9" s="1"/>
  <c r="G342" i="9"/>
  <c r="E342" i="9" s="1"/>
  <c r="B323" i="9"/>
  <c r="B233" i="9"/>
  <c r="B286" i="9"/>
  <c r="B231" i="9"/>
  <c r="B239" i="9"/>
  <c r="F292" i="9"/>
  <c r="B292" i="9" s="1"/>
  <c r="F298" i="9"/>
  <c r="G641" i="1" l="1"/>
  <c r="B207" i="9"/>
  <c r="E360" i="4"/>
  <c r="E417" i="4" s="1"/>
  <c r="D412" i="1" s="1"/>
  <c r="F373" i="4"/>
  <c r="H368" i="1"/>
  <c r="H190" i="1"/>
  <c r="H174" i="1"/>
  <c r="E152" i="4"/>
  <c r="E299" i="4" s="1"/>
  <c r="D299" i="4"/>
  <c r="H17" i="3"/>
  <c r="C148" i="1"/>
  <c r="E180" i="9"/>
  <c r="B180" i="9" s="1"/>
  <c r="E309" i="9"/>
  <c r="B309" i="9" s="1"/>
  <c r="E315" i="9"/>
  <c r="B315" i="9" s="1"/>
  <c r="F7" i="5"/>
  <c r="D6" i="5"/>
  <c r="H21" i="3"/>
  <c r="C1012" i="1"/>
  <c r="F89" i="6"/>
  <c r="C1485" i="1"/>
  <c r="F134" i="4"/>
  <c r="C130" i="1"/>
  <c r="E176" i="5"/>
  <c r="D1180" i="1" s="1"/>
  <c r="I23" i="3"/>
  <c r="D1181" i="1"/>
  <c r="F129" i="6"/>
  <c r="C1525" i="1"/>
  <c r="E24" i="9"/>
  <c r="G338" i="9"/>
  <c r="E338" i="9" s="1"/>
  <c r="B338" i="9" s="1"/>
  <c r="F203" i="5"/>
  <c r="D177" i="5"/>
  <c r="C1207" i="1"/>
  <c r="F597" i="4"/>
  <c r="C591" i="1"/>
  <c r="F125" i="4"/>
  <c r="C121" i="1"/>
  <c r="D6" i="4"/>
  <c r="F7" i="4"/>
  <c r="C3" i="1"/>
  <c r="F88" i="5"/>
  <c r="C1093" i="1"/>
  <c r="B345" i="9"/>
  <c r="E344" i="9"/>
  <c r="I10" i="3" s="1"/>
  <c r="I32" i="3"/>
  <c r="D1538" i="1"/>
  <c r="F273" i="4"/>
  <c r="C269" i="1"/>
  <c r="D360" i="4"/>
  <c r="F361" i="4"/>
  <c r="C356" i="1"/>
  <c r="I30" i="3"/>
  <c r="D1537" i="1"/>
  <c r="D430" i="4"/>
  <c r="F431" i="4"/>
  <c r="C425" i="1"/>
  <c r="I22" i="3"/>
  <c r="D1074" i="1"/>
  <c r="I1574" i="1"/>
  <c r="E341" i="9"/>
  <c r="I11" i="3" s="1"/>
  <c r="B342" i="9"/>
  <c r="E179" i="9"/>
  <c r="B179" i="9" s="1"/>
  <c r="F35" i="6"/>
  <c r="H27" i="3"/>
  <c r="C1431" i="1"/>
  <c r="E336" i="9"/>
  <c r="B336" i="9" s="1"/>
  <c r="D69" i="5"/>
  <c r="F522" i="4"/>
  <c r="C516" i="1"/>
  <c r="D251" i="5"/>
  <c r="F255" i="5"/>
  <c r="C1259" i="1"/>
  <c r="G347" i="9"/>
  <c r="E347" i="9" s="1"/>
  <c r="D141" i="6"/>
  <c r="F5" i="6"/>
  <c r="H26" i="3"/>
  <c r="C1401" i="1"/>
  <c r="F230" i="4"/>
  <c r="C226" i="1"/>
  <c r="F164" i="4"/>
  <c r="C160" i="1"/>
  <c r="G339" i="9"/>
  <c r="E339" i="9" s="1"/>
  <c r="B339" i="9" s="1"/>
  <c r="F219" i="5"/>
  <c r="C1223" i="1"/>
  <c r="F491" i="4"/>
  <c r="C485" i="1"/>
  <c r="E535" i="4"/>
  <c r="D308" i="4"/>
  <c r="F309" i="4"/>
  <c r="C304" i="1"/>
  <c r="F135" i="5"/>
  <c r="C1140" i="1"/>
  <c r="F584" i="4"/>
  <c r="C578" i="1"/>
  <c r="F49" i="4"/>
  <c r="C45" i="1"/>
  <c r="N3" i="9"/>
  <c r="E643" i="4"/>
  <c r="D417" i="1"/>
  <c r="G623" i="1"/>
  <c r="F228" i="9"/>
  <c r="B228" i="9" s="1"/>
  <c r="F147" i="5"/>
  <c r="C1152" i="1"/>
  <c r="E314" i="9"/>
  <c r="B314" i="9" s="1"/>
  <c r="F262" i="4"/>
  <c r="C258" i="1"/>
  <c r="F202" i="4"/>
  <c r="C198" i="1"/>
  <c r="F466" i="4"/>
  <c r="C460" i="1"/>
  <c r="F274" i="5"/>
  <c r="C1278" i="1"/>
  <c r="D640" i="4"/>
  <c r="F535" i="4"/>
  <c r="C529" i="1"/>
  <c r="E6" i="5"/>
  <c r="G642" i="1"/>
  <c r="H565" i="1"/>
  <c r="D355" i="1" l="1"/>
  <c r="E418" i="4"/>
  <c r="D413" i="1" s="1"/>
  <c r="I17" i="3"/>
  <c r="D148" i="1"/>
  <c r="H148" i="1" s="1"/>
  <c r="F152" i="4"/>
  <c r="D637" i="1"/>
  <c r="H226" i="1"/>
  <c r="G226" i="1"/>
  <c r="F69" i="5"/>
  <c r="H22" i="3"/>
  <c r="C1074" i="1"/>
  <c r="G3" i="1"/>
  <c r="H3" i="1"/>
  <c r="H1525" i="1"/>
  <c r="G1525" i="1"/>
  <c r="D423" i="4"/>
  <c r="D301" i="4"/>
  <c r="F299" i="4"/>
  <c r="C295" i="1"/>
  <c r="F640" i="4"/>
  <c r="C634" i="1"/>
  <c r="G198" i="1"/>
  <c r="H198" i="1"/>
  <c r="H578" i="1"/>
  <c r="G578" i="1"/>
  <c r="G304" i="1"/>
  <c r="H304" i="1"/>
  <c r="H485" i="1"/>
  <c r="G485" i="1"/>
  <c r="H30" i="3"/>
  <c r="F141" i="6"/>
  <c r="C1537" i="1"/>
  <c r="F251" i="5"/>
  <c r="H24" i="3"/>
  <c r="C1255" i="1"/>
  <c r="H356" i="1"/>
  <c r="G356" i="1"/>
  <c r="H591" i="1"/>
  <c r="G591" i="1"/>
  <c r="G130" i="1"/>
  <c r="H130" i="1"/>
  <c r="H1012" i="1"/>
  <c r="G1012" i="1"/>
  <c r="G148" i="1"/>
  <c r="H1259" i="1"/>
  <c r="G1259" i="1"/>
  <c r="G121" i="1"/>
  <c r="H121" i="1"/>
  <c r="H1207" i="1"/>
  <c r="G1207" i="1"/>
  <c r="H1485" i="1"/>
  <c r="G1485" i="1"/>
  <c r="G306" i="9"/>
  <c r="E306" i="9" s="1"/>
  <c r="B306" i="9" s="1"/>
  <c r="F6" i="5"/>
  <c r="C1011" i="1"/>
  <c r="H460" i="1"/>
  <c r="G460" i="1"/>
  <c r="E640" i="4"/>
  <c r="D634" i="1" s="1"/>
  <c r="D529" i="1"/>
  <c r="G529" i="1" s="1"/>
  <c r="E639" i="4"/>
  <c r="D633" i="1" s="1"/>
  <c r="G425" i="1"/>
  <c r="H425" i="1"/>
  <c r="H269" i="1"/>
  <c r="G269" i="1"/>
  <c r="D176" i="5"/>
  <c r="F177" i="5"/>
  <c r="H23" i="3"/>
  <c r="C1181" i="1"/>
  <c r="H299" i="9"/>
  <c r="D1011" i="1"/>
  <c r="H1278" i="1"/>
  <c r="G1278" i="1"/>
  <c r="H1152" i="1"/>
  <c r="G1152" i="1"/>
  <c r="G160" i="1"/>
  <c r="H160" i="1"/>
  <c r="H9" i="3"/>
  <c r="H1401" i="1"/>
  <c r="G1401" i="1"/>
  <c r="E346" i="9"/>
  <c r="B347" i="9"/>
  <c r="G516" i="1"/>
  <c r="H516" i="1"/>
  <c r="H1431" i="1"/>
  <c r="G1431" i="1"/>
  <c r="F430" i="4"/>
  <c r="D639" i="4"/>
  <c r="C424" i="1"/>
  <c r="H1538" i="1"/>
  <c r="G1538" i="1"/>
  <c r="H1093" i="1"/>
  <c r="G1093" i="1"/>
  <c r="D422" i="4"/>
  <c r="D300" i="4"/>
  <c r="F6" i="4"/>
  <c r="H16" i="3"/>
  <c r="C2" i="1"/>
  <c r="D417" i="4"/>
  <c r="F308" i="4"/>
  <c r="C303" i="1"/>
  <c r="B24" i="9"/>
  <c r="G258" i="1"/>
  <c r="H258" i="1"/>
  <c r="G45" i="1"/>
  <c r="H45" i="1"/>
  <c r="H1140" i="1"/>
  <c r="G1140" i="1"/>
  <c r="H1223" i="1"/>
  <c r="G1223" i="1"/>
  <c r="F360" i="4"/>
  <c r="D418" i="4"/>
  <c r="C355" i="1"/>
  <c r="E423" i="4"/>
  <c r="E301" i="4"/>
  <c r="D297" i="1" s="1"/>
  <c r="D295" i="1"/>
  <c r="E300" i="4"/>
  <c r="D296" i="1" s="1"/>
  <c r="H303" i="1" l="1"/>
  <c r="G303" i="1"/>
  <c r="E644" i="4"/>
  <c r="E425" i="4"/>
  <c r="D420" i="1" s="1"/>
  <c r="D418" i="1"/>
  <c r="H20" i="9"/>
  <c r="E424" i="4"/>
  <c r="D419" i="1" s="1"/>
  <c r="F417" i="4"/>
  <c r="C412" i="1"/>
  <c r="F300" i="4"/>
  <c r="C296" i="1"/>
  <c r="F639" i="4"/>
  <c r="C633" i="1"/>
  <c r="H1181" i="1"/>
  <c r="G1181" i="1"/>
  <c r="G355" i="1"/>
  <c r="H355" i="1"/>
  <c r="G2" i="1"/>
  <c r="H2" i="1"/>
  <c r="D643" i="4"/>
  <c r="D424" i="4"/>
  <c r="F422" i="4"/>
  <c r="C417" i="1"/>
  <c r="H8" i="3"/>
  <c r="H1011" i="1"/>
  <c r="G1011" i="1"/>
  <c r="H634" i="1"/>
  <c r="G634" i="1"/>
  <c r="F301" i="4"/>
  <c r="C297" i="1"/>
  <c r="H1537" i="1"/>
  <c r="G1537" i="1"/>
  <c r="D644" i="4"/>
  <c r="F423" i="4"/>
  <c r="D425" i="4"/>
  <c r="C418" i="1"/>
  <c r="G20" i="9"/>
  <c r="H529" i="1"/>
  <c r="F418" i="4"/>
  <c r="C413" i="1"/>
  <c r="H424" i="1"/>
  <c r="G424" i="1"/>
  <c r="K3" i="9"/>
  <c r="I9" i="3"/>
  <c r="F176" i="5"/>
  <c r="C1180" i="1"/>
  <c r="G299" i="9"/>
  <c r="E299" i="9" s="1"/>
  <c r="H1255" i="1"/>
  <c r="G1255" i="1"/>
  <c r="G295" i="1"/>
  <c r="H295" i="1"/>
  <c r="H1074" i="1"/>
  <c r="G1074" i="1"/>
  <c r="E20" i="9" l="1"/>
  <c r="B20" i="9" s="1"/>
  <c r="B299" i="9"/>
  <c r="H417" i="1"/>
  <c r="G417" i="1"/>
  <c r="F644" i="4"/>
  <c r="D646" i="4"/>
  <c r="C638" i="1"/>
  <c r="F424" i="4"/>
  <c r="C419" i="1"/>
  <c r="H413" i="1"/>
  <c r="G413" i="1"/>
  <c r="H418" i="1"/>
  <c r="G418" i="1"/>
  <c r="F425" i="4"/>
  <c r="C420" i="1"/>
  <c r="H1180" i="1"/>
  <c r="G1180" i="1"/>
  <c r="H297" i="1"/>
  <c r="G297" i="1"/>
  <c r="H296" i="1"/>
  <c r="G296" i="1"/>
  <c r="E646" i="4"/>
  <c r="D638" i="1"/>
  <c r="E645" i="4"/>
  <c r="M3" i="9"/>
  <c r="D645" i="4"/>
  <c r="F643" i="4"/>
  <c r="C637" i="1"/>
  <c r="H633" i="1"/>
  <c r="G633" i="1"/>
  <c r="G412" i="1"/>
  <c r="H412" i="1"/>
  <c r="G334" i="9" l="1"/>
  <c r="E334" i="9" s="1"/>
  <c r="H334" i="9"/>
  <c r="D649" i="4"/>
  <c r="F645" i="4"/>
  <c r="C639" i="1"/>
  <c r="H420" i="1"/>
  <c r="G420" i="1"/>
  <c r="H637" i="1"/>
  <c r="G637" i="1"/>
  <c r="E650" i="4"/>
  <c r="D640" i="1"/>
  <c r="H638" i="1"/>
  <c r="G638" i="1"/>
  <c r="F646" i="4"/>
  <c r="D650" i="4"/>
  <c r="C640" i="1"/>
  <c r="E649" i="4"/>
  <c r="D639" i="1"/>
  <c r="G419" i="1"/>
  <c r="H419" i="1"/>
  <c r="H639" i="1" l="1"/>
  <c r="G639" i="1"/>
  <c r="H640" i="1"/>
  <c r="G640" i="1"/>
  <c r="I19" i="3"/>
  <c r="D644" i="1"/>
  <c r="I18" i="3"/>
  <c r="D643" i="1"/>
  <c r="F650" i="4"/>
  <c r="H19" i="3"/>
  <c r="C644" i="1"/>
  <c r="F649" i="4"/>
  <c r="H18" i="3"/>
  <c r="C643" i="1"/>
  <c r="G297" i="9"/>
  <c r="E297" i="9" s="1"/>
  <c r="B297" i="9" s="1"/>
  <c r="B334" i="9"/>
  <c r="E298" i="9"/>
  <c r="I8" i="3" s="1"/>
  <c r="H644" i="1" l="1"/>
  <c r="G644" i="1"/>
  <c r="H643" i="1"/>
  <c r="G643" i="1"/>
  <c r="H7" i="3"/>
  <c r="J3" i="9" l="1"/>
  <c r="H295" i="9" l="1"/>
  <c r="G295" i="9"/>
  <c r="L293" i="9"/>
  <c r="F293" i="9" s="1"/>
  <c r="H18" i="9"/>
  <c r="G18" i="9"/>
  <c r="J17" i="9"/>
  <c r="K9" i="9"/>
  <c r="K6" i="9"/>
  <c r="I17" i="9"/>
  <c r="I13" i="9"/>
  <c r="L16" i="9"/>
  <c r="J6" i="9"/>
  <c r="I11" i="9"/>
  <c r="J9" i="9"/>
  <c r="H15" i="9"/>
  <c r="K5" i="9"/>
  <c r="J10" i="9"/>
  <c r="M16" i="9"/>
  <c r="G22" i="9"/>
  <c r="J7" i="9"/>
  <c r="I12" i="9"/>
  <c r="I9" i="9"/>
  <c r="G15" i="9"/>
  <c r="E15" i="9" s="1"/>
  <c r="H17" i="9"/>
  <c r="M15" i="9"/>
  <c r="I5" i="9"/>
  <c r="H16" i="9"/>
  <c r="I6" i="9"/>
  <c r="K12" i="9"/>
  <c r="G17" i="9"/>
  <c r="I7" i="9"/>
  <c r="K13" i="9"/>
  <c r="K10" i="9"/>
  <c r="G16" i="9"/>
  <c r="H21" i="9"/>
  <c r="K7" i="9"/>
  <c r="J12" i="9"/>
  <c r="K8" i="9"/>
  <c r="J13" i="9"/>
  <c r="L15" i="9"/>
  <c r="G21" i="9"/>
  <c r="J11" i="9"/>
  <c r="H22" i="9"/>
  <c r="J8" i="9"/>
  <c r="J5" i="9"/>
  <c r="I8" i="9"/>
  <c r="K11" i="9"/>
  <c r="E6" i="9" l="1"/>
  <c r="B6" i="9" s="1"/>
  <c r="E21" i="9"/>
  <c r="B21" i="9" s="1"/>
  <c r="E18" i="9"/>
  <c r="B18" i="9" s="1"/>
  <c r="E8" i="9"/>
  <c r="B8" i="9" s="1"/>
  <c r="F15" i="9"/>
  <c r="B15" i="9" s="1"/>
  <c r="E16" i="9"/>
  <c r="E17" i="9"/>
  <c r="B17" i="9" s="1"/>
  <c r="E9" i="9"/>
  <c r="B9" i="9" s="1"/>
  <c r="E295" i="9"/>
  <c r="E23" i="9" s="1"/>
  <c r="I7" i="3" s="1"/>
  <c r="E7" i="9"/>
  <c r="B7" i="9" s="1"/>
  <c r="E22" i="9"/>
  <c r="B22" i="9" s="1"/>
  <c r="F16" i="9"/>
  <c r="B293" i="9"/>
  <c r="F23" i="9"/>
  <c r="E5" i="9"/>
  <c r="E13" i="9"/>
  <c r="B13" i="9" s="1"/>
  <c r="B295" i="9"/>
  <c r="E12" i="9"/>
  <c r="B12" i="9" s="1"/>
  <c r="E10" i="9"/>
  <c r="B10" i="9" s="1"/>
  <c r="E11" i="9"/>
  <c r="B11" i="9" s="1"/>
  <c r="B16" i="9" l="1"/>
  <c r="F14" i="9"/>
  <c r="F3" i="9" s="1"/>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<sst xmlns="http://schemas.openxmlformats.org/spreadsheetml/2006/main" count="4719" uniqueCount="3652">
  <si>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</si>
  <si>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</si>
  <si>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</si>
  <si>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</si>
  <si>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</si>
  <si>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</si>
  <si>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</si>
  <si>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</si>
  <si>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</si>
  <si>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</si>
  <si>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</si>
  <si>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</si>
  <si>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</si>
  <si>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</si>
  <si>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</si>
  <si>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</si>
  <si>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</si>
  <si>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</si>
  <si>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</si>
  <si>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</si>
  <si>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</si>
  <si>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</si>
  <si>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</si>
  <si>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</si>
  <si>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</si>
  <si>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</si>
  <si>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</si>
  <si>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</si>
  <si>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</si>
  <si>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</si>
  <si>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</si>
  <si>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MATE LOVRAKA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</si>
  <si>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</si>
  <si>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</si>
  <si>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</si>
  <si>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</si>
  <si>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</si>
  <si>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</si>
  <si>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</si>
  <si>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</si>
  <si>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</si>
  <si>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</si>
  <si>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</si>
  <si>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</si>
  <si>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</si>
  <si>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</si>
  <si>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</si>
  <si>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</si>
  <si>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</si>
  <si>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</si>
  <si>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</si>
  <si>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</si>
  <si>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</si>
  <si>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</si>
  <si>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</si>
  <si>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</si>
  <si>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8481 - OSNOVNA ŠKOLA MATE LOVRAKA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</si>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</sst>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1102840.8400000001</v>
      </c>
      <c r="D2" s="6">
        <f>'PR-RAS'!E6</f>
        <v>1164118.0999999999</v>
      </c>
      <c r="E2" s="6">
        <v>0</v>
      </c>
      <c r="F2" s="6">
        <v>0</v>
      </c>
      <c r="G2" s="7">
        <f t="shared" ref="G2:G274" si="0">(B2/1000)*(C2*1+D2*2)</f>
        <v>3431.0770400000001</v>
      </c>
      <c r="H2" s="7">
        <f t="shared" ref="H2:H274" si="1">ABS(C2-ROUND(C2,0))+ABS(D2-ROUND(D2,0))</f>
        <v>0.25999999977648258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1016301.32</v>
      </c>
      <c r="D45" s="1">
        <f>'PR-RAS'!E49</f>
        <v>1065156.8899999999</v>
      </c>
      <c r="E45" s="1">
        <v>0</v>
      </c>
      <c r="F45" s="1">
        <v>0</v>
      </c>
      <c r="G45" s="2">
        <f t="shared" si="0"/>
        <v>138451.06439999997</v>
      </c>
      <c r="H45" s="2">
        <f t="shared" si="1"/>
        <v>0.43000000005122274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1016301.32</v>
      </c>
      <c r="D64" s="1">
        <f>'PR-RAS'!E68</f>
        <v>1065156.8899999999</v>
      </c>
      <c r="E64" s="1">
        <v>0</v>
      </c>
      <c r="F64" s="1">
        <v>0</v>
      </c>
      <c r="G64" s="2">
        <f t="shared" si="0"/>
        <v>198236.75129999997</v>
      </c>
      <c r="H64" s="2">
        <f t="shared" si="1"/>
        <v>0.43000000005122274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1013050.13</v>
      </c>
      <c r="D65" s="1">
        <f>'PR-RAS'!E69</f>
        <v>1065156.8899999999</v>
      </c>
      <c r="E65" s="1">
        <v>0</v>
      </c>
      <c r="F65" s="1">
        <v>0</v>
      </c>
      <c r="G65" s="2">
        <f t="shared" si="0"/>
        <v>201175.29023999997</v>
      </c>
      <c r="H65" s="2">
        <f t="shared" si="1"/>
        <v>0.2400000001071021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3251.19</v>
      </c>
      <c r="D66" s="1">
        <f>'PR-RAS'!E70</f>
        <v>0</v>
      </c>
      <c r="E66" s="1">
        <v>0</v>
      </c>
      <c r="F66" s="1">
        <v>0</v>
      </c>
      <c r="G66" s="2">
        <f t="shared" si="0"/>
        <v>211.32735000000002</v>
      </c>
      <c r="H66" s="2">
        <f t="shared" si="1"/>
        <v>0.19000000000005457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1006.14</v>
      </c>
      <c r="D102" s="1">
        <f>'PR-RAS'!E106</f>
        <v>1710</v>
      </c>
      <c r="E102" s="1">
        <v>0</v>
      </c>
      <c r="F102" s="1">
        <v>0</v>
      </c>
      <c r="G102" s="2">
        <f t="shared" si="0"/>
        <v>447.04014000000006</v>
      </c>
      <c r="H102" s="2">
        <f t="shared" si="1"/>
        <v>0.13999999999998636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1006.14</v>
      </c>
      <c r="D108" s="1">
        <f>'PR-RAS'!E112</f>
        <v>1710</v>
      </c>
      <c r="E108" s="1">
        <v>0</v>
      </c>
      <c r="F108" s="1">
        <v>0</v>
      </c>
      <c r="G108" s="2">
        <f t="shared" si="0"/>
        <v>473.59698000000003</v>
      </c>
      <c r="H108" s="2">
        <f t="shared" si="1"/>
        <v>0.13999999999998636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1006.14</v>
      </c>
      <c r="D113" s="1">
        <f>'PR-RAS'!E117</f>
        <v>1710</v>
      </c>
      <c r="E113" s="1">
        <v>0</v>
      </c>
      <c r="F113" s="1">
        <v>0</v>
      </c>
      <c r="G113" s="2">
        <f t="shared" si="0"/>
        <v>495.72768000000002</v>
      </c>
      <c r="H113" s="2">
        <f t="shared" si="1"/>
        <v>0.13999999999998636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14850.01</v>
      </c>
      <c r="D121" s="1">
        <f>'PR-RAS'!E125</f>
        <v>9591.2199999999993</v>
      </c>
      <c r="E121" s="1">
        <v>0</v>
      </c>
      <c r="F121" s="1">
        <v>0</v>
      </c>
      <c r="G121" s="2">
        <f t="shared" si="0"/>
        <v>4083.8939999999993</v>
      </c>
      <c r="H121" s="2">
        <f t="shared" si="1"/>
        <v>0.22999999999956344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14850.01</v>
      </c>
      <c r="D122" s="1">
        <f>'PR-RAS'!E126</f>
        <v>9591.2199999999993</v>
      </c>
      <c r="E122" s="1">
        <v>0</v>
      </c>
      <c r="F122" s="1">
        <v>0</v>
      </c>
      <c r="G122" s="2">
        <f t="shared" si="0"/>
        <v>4117.9264499999999</v>
      </c>
      <c r="H122" s="2">
        <f t="shared" si="1"/>
        <v>0.22999999999956344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14850.01</v>
      </c>
      <c r="D124" s="1">
        <f>'PR-RAS'!E128</f>
        <v>9591.2199999999993</v>
      </c>
      <c r="E124" s="1">
        <v>0</v>
      </c>
      <c r="F124" s="1">
        <v>0</v>
      </c>
      <c r="G124" s="2">
        <f t="shared" si="0"/>
        <v>4185.9913499999993</v>
      </c>
      <c r="H124" s="2">
        <f t="shared" si="1"/>
        <v>0.22999999999956344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69438.799999999988</v>
      </c>
      <c r="D130" s="1">
        <f>'PR-RAS'!E134</f>
        <v>87659.989999999991</v>
      </c>
      <c r="E130" s="1">
        <v>0</v>
      </c>
      <c r="F130" s="1">
        <v>0</v>
      </c>
      <c r="G130" s="2">
        <f t="shared" si="0"/>
        <v>31573.882619999997</v>
      </c>
      <c r="H130" s="2">
        <f t="shared" si="1"/>
        <v>0.21000000002095476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69438.799999999988</v>
      </c>
      <c r="D131" s="1">
        <f>'PR-RAS'!E135</f>
        <v>87659.989999999991</v>
      </c>
      <c r="E131" s="1">
        <v>0</v>
      </c>
      <c r="F131" s="1">
        <v>0</v>
      </c>
      <c r="G131" s="2">
        <f t="shared" si="0"/>
        <v>31818.641399999997</v>
      </c>
      <c r="H131" s="2">
        <f t="shared" si="1"/>
        <v>0.21000000002095476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67809.649999999994</v>
      </c>
      <c r="D132" s="1">
        <f>'PR-RAS'!E136</f>
        <v>87061.09</v>
      </c>
      <c r="E132" s="1">
        <v>0</v>
      </c>
      <c r="F132" s="1">
        <v>0</v>
      </c>
      <c r="G132" s="2">
        <f t="shared" si="0"/>
        <v>31693.069729999999</v>
      </c>
      <c r="H132" s="2">
        <f t="shared" si="1"/>
        <v>0.44000000000232831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1629.15</v>
      </c>
      <c r="D133" s="1">
        <f>'PR-RAS'!E137</f>
        <v>598.9</v>
      </c>
      <c r="E133" s="1">
        <v>0</v>
      </c>
      <c r="F133" s="1">
        <v>0</v>
      </c>
      <c r="G133" s="2">
        <f t="shared" si="0"/>
        <v>373.1574</v>
      </c>
      <c r="H133" s="2">
        <f t="shared" si="1"/>
        <v>0.25000000000011369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1244.57</v>
      </c>
      <c r="D136" s="1">
        <f>'PR-RAS'!E140</f>
        <v>0</v>
      </c>
      <c r="E136" s="1">
        <v>0</v>
      </c>
      <c r="F136" s="1">
        <v>0</v>
      </c>
      <c r="G136" s="2">
        <f t="shared" si="0"/>
        <v>168.01695000000001</v>
      </c>
      <c r="H136" s="2">
        <f t="shared" si="1"/>
        <v>0.43000000000006366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1244.57</v>
      </c>
      <c r="D147" s="1">
        <f>'PR-RAS'!E151</f>
        <v>0</v>
      </c>
      <c r="E147" s="1">
        <v>0</v>
      </c>
      <c r="F147" s="1">
        <v>0</v>
      </c>
      <c r="G147" s="2">
        <f t="shared" si="0"/>
        <v>181.70721999999998</v>
      </c>
      <c r="H147" s="2">
        <f t="shared" si="1"/>
        <v>0.43000000000006366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1100969.2999999998</v>
      </c>
      <c r="D148" s="1">
        <f>'PR-RAS'!E152</f>
        <v>1324864.8200000003</v>
      </c>
      <c r="E148" s="1">
        <v>0</v>
      </c>
      <c r="F148" s="1">
        <v>0</v>
      </c>
      <c r="G148" s="2">
        <f t="shared" si="0"/>
        <v>551352.74418000004</v>
      </c>
      <c r="H148" s="2">
        <f t="shared" si="1"/>
        <v>0.47999999951571226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892953.05999999994</v>
      </c>
      <c r="D149" s="1">
        <f>'PR-RAS'!E153</f>
        <v>1094431.1800000002</v>
      </c>
      <c r="E149" s="1">
        <v>0</v>
      </c>
      <c r="F149" s="1">
        <v>0</v>
      </c>
      <c r="G149" s="2">
        <f t="shared" si="0"/>
        <v>456108.68216000003</v>
      </c>
      <c r="H149" s="2">
        <f t="shared" si="1"/>
        <v>0.2400000001071021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744296.6</v>
      </c>
      <c r="D150" s="1">
        <f>'PR-RAS'!E154</f>
        <v>920351.77</v>
      </c>
      <c r="E150" s="1">
        <v>0</v>
      </c>
      <c r="F150" s="1">
        <v>0</v>
      </c>
      <c r="G150" s="2">
        <f t="shared" si="0"/>
        <v>385165.02085999999</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734285.45</v>
      </c>
      <c r="D151" s="1">
        <f>'PR-RAS'!E155</f>
        <v>902418.91</v>
      </c>
      <c r="E151" s="1">
        <v>0</v>
      </c>
      <c r="F151" s="1">
        <v>0</v>
      </c>
      <c r="G151" s="2">
        <f t="shared" si="0"/>
        <v>380868.49050000001</v>
      </c>
      <c r="H151" s="2">
        <f t="shared" si="1"/>
        <v>0.53999999992083758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40</v>
      </c>
      <c r="E152" s="1">
        <v>0</v>
      </c>
      <c r="F152" s="1">
        <v>0</v>
      </c>
      <c r="G152" s="2">
        <f t="shared" si="0"/>
        <v>12.08</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4373.68</v>
      </c>
      <c r="D153" s="1">
        <f>'PR-RAS'!E157</f>
        <v>5086.91</v>
      </c>
      <c r="E153" s="1">
        <v>0</v>
      </c>
      <c r="F153" s="1">
        <v>0</v>
      </c>
      <c r="G153" s="2">
        <f t="shared" si="0"/>
        <v>2211.2199999999998</v>
      </c>
      <c r="H153" s="2">
        <f t="shared" si="1"/>
        <v>0.40999999999985448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5637.47</v>
      </c>
      <c r="D154" s="1">
        <f>'PR-RAS'!E158</f>
        <v>12805.95</v>
      </c>
      <c r="E154" s="1">
        <v>0</v>
      </c>
      <c r="F154" s="1">
        <v>0</v>
      </c>
      <c r="G154" s="2">
        <f t="shared" si="0"/>
        <v>4781.1536100000003</v>
      </c>
      <c r="H154" s="2">
        <f t="shared" si="1"/>
        <v>0.51999999999952706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25847.48</v>
      </c>
      <c r="D155" s="1">
        <f>'PR-RAS'!E159</f>
        <v>22227.919999999998</v>
      </c>
      <c r="E155" s="1">
        <v>0</v>
      </c>
      <c r="F155" s="1">
        <v>0</v>
      </c>
      <c r="G155" s="2">
        <f t="shared" si="0"/>
        <v>10826.71128</v>
      </c>
      <c r="H155" s="2">
        <f t="shared" si="1"/>
        <v>0.56000000000130967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122808.98</v>
      </c>
      <c r="D156" s="1">
        <f>'PR-RAS'!E160</f>
        <v>151851.49</v>
      </c>
      <c r="E156" s="1">
        <v>0</v>
      </c>
      <c r="F156" s="1">
        <v>0</v>
      </c>
      <c r="G156" s="2">
        <f t="shared" si="0"/>
        <v>66109.353799999997</v>
      </c>
      <c r="H156" s="2">
        <f t="shared" si="1"/>
        <v>0.50999999999476131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122808.98</v>
      </c>
      <c r="D158" s="1">
        <f>'PR-RAS'!E162</f>
        <v>151851.49</v>
      </c>
      <c r="E158" s="1">
        <v>0</v>
      </c>
      <c r="F158" s="1">
        <v>0</v>
      </c>
      <c r="G158" s="2">
        <f t="shared" si="0"/>
        <v>66962.377719999989</v>
      </c>
      <c r="H158" s="2">
        <f t="shared" si="1"/>
        <v>0.50999999999476131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207211.28000000003</v>
      </c>
      <c r="D160" s="1">
        <f>'PR-RAS'!E164</f>
        <v>213039.07</v>
      </c>
      <c r="E160" s="1">
        <v>0</v>
      </c>
      <c r="F160" s="1">
        <v>0</v>
      </c>
      <c r="G160" s="2">
        <f t="shared" si="0"/>
        <v>100693.01778000001</v>
      </c>
      <c r="H160" s="2">
        <f t="shared" si="1"/>
        <v>0.3500000000349246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37192.959999999999</v>
      </c>
      <c r="D161" s="1">
        <f>'PR-RAS'!E165</f>
        <v>39281.11</v>
      </c>
      <c r="E161" s="1">
        <v>0</v>
      </c>
      <c r="F161" s="1">
        <v>0</v>
      </c>
      <c r="G161" s="2">
        <f t="shared" si="0"/>
        <v>18520.828799999999</v>
      </c>
      <c r="H161" s="2">
        <f t="shared" si="1"/>
        <v>0.15000000000145519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3424.21</v>
      </c>
      <c r="D162" s="1">
        <f>'PR-RAS'!E166</f>
        <v>2080.54</v>
      </c>
      <c r="E162" s="1">
        <v>0</v>
      </c>
      <c r="F162" s="1">
        <v>0</v>
      </c>
      <c r="G162" s="2">
        <f t="shared" si="0"/>
        <v>1221.2316900000001</v>
      </c>
      <c r="H162" s="2">
        <f t="shared" si="1"/>
        <v>0.67000000000007276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30643.75</v>
      </c>
      <c r="D163" s="1">
        <f>'PR-RAS'!E167</f>
        <v>36165.839999999997</v>
      </c>
      <c r="E163" s="1">
        <v>0</v>
      </c>
      <c r="F163" s="1">
        <v>0</v>
      </c>
      <c r="G163" s="2">
        <f t="shared" si="0"/>
        <v>16682.019659999998</v>
      </c>
      <c r="H163" s="2">
        <f t="shared" si="1"/>
        <v>0.41000000000349246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3125</v>
      </c>
      <c r="D164" s="1">
        <f>'PR-RAS'!E168</f>
        <v>915</v>
      </c>
      <c r="E164" s="1">
        <v>0</v>
      </c>
      <c r="F164" s="1">
        <v>0</v>
      </c>
      <c r="G164" s="2">
        <f t="shared" si="0"/>
        <v>807.66500000000008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119.73</v>
      </c>
      <c r="E165" s="1">
        <v>0</v>
      </c>
      <c r="F165" s="1">
        <v>0</v>
      </c>
      <c r="G165" s="2">
        <f t="shared" si="0"/>
        <v>39.271440000000005</v>
      </c>
      <c r="H165" s="2">
        <f t="shared" si="1"/>
        <v>0.26999999999999602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93691.580000000016</v>
      </c>
      <c r="D166" s="1">
        <f>'PR-RAS'!E170</f>
        <v>86185.03</v>
      </c>
      <c r="E166" s="1">
        <v>0</v>
      </c>
      <c r="F166" s="1">
        <v>0</v>
      </c>
      <c r="G166" s="2">
        <f t="shared" si="0"/>
        <v>43900.170600000005</v>
      </c>
      <c r="H166" s="2">
        <f t="shared" si="1"/>
        <v>0.4499999999825377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16946.509999999998</v>
      </c>
      <c r="D167" s="1">
        <f>'PR-RAS'!E171</f>
        <v>14306.75</v>
      </c>
      <c r="E167" s="1">
        <v>0</v>
      </c>
      <c r="F167" s="1">
        <v>0</v>
      </c>
      <c r="G167" s="2">
        <f t="shared" si="0"/>
        <v>7562.9616599999999</v>
      </c>
      <c r="H167" s="2">
        <f t="shared" si="1"/>
        <v>0.74000000000160071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55130.62</v>
      </c>
      <c r="D168" s="1">
        <f>'PR-RAS'!E172</f>
        <v>41616.86</v>
      </c>
      <c r="E168" s="1">
        <v>0</v>
      </c>
      <c r="F168" s="1">
        <v>0</v>
      </c>
      <c r="G168" s="2">
        <f t="shared" si="0"/>
        <v>23106.844779999999</v>
      </c>
      <c r="H168" s="2">
        <f t="shared" si="1"/>
        <v>0.51999999999679858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12638.54</v>
      </c>
      <c r="D169" s="1">
        <f>'PR-RAS'!E173</f>
        <v>18780.91</v>
      </c>
      <c r="E169" s="1">
        <v>0</v>
      </c>
      <c r="F169" s="1">
        <v>0</v>
      </c>
      <c r="G169" s="2">
        <f t="shared" si="0"/>
        <v>8433.6604800000005</v>
      </c>
      <c r="H169" s="2">
        <f t="shared" si="1"/>
        <v>0.5499999999992724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8109.13</v>
      </c>
      <c r="D171" s="1">
        <f>'PR-RAS'!E175</f>
        <v>11480.51</v>
      </c>
      <c r="E171" s="1">
        <v>0</v>
      </c>
      <c r="F171" s="1">
        <v>0</v>
      </c>
      <c r="G171" s="2">
        <f t="shared" si="0"/>
        <v>5281.9255000000003</v>
      </c>
      <c r="H171" s="2">
        <f t="shared" si="1"/>
        <v>0.61999999999989086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866.78</v>
      </c>
      <c r="D173" s="1">
        <f>'PR-RAS'!E177</f>
        <v>0</v>
      </c>
      <c r="E173" s="1">
        <v>0</v>
      </c>
      <c r="F173" s="1">
        <v>0</v>
      </c>
      <c r="G173" s="2">
        <f t="shared" si="0"/>
        <v>149.08615999999998</v>
      </c>
      <c r="H173" s="2">
        <f t="shared" si="1"/>
        <v>0.22000000000002728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35788.990000000005</v>
      </c>
      <c r="D174" s="1">
        <f>'PR-RAS'!E178</f>
        <v>54612.43</v>
      </c>
      <c r="E174" s="1">
        <v>0</v>
      </c>
      <c r="F174" s="1">
        <v>0</v>
      </c>
      <c r="G174" s="2">
        <f t="shared" si="0"/>
        <v>25087.396049999999</v>
      </c>
      <c r="H174" s="2">
        <f t="shared" si="1"/>
        <v>0.43999999999505235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5783.67</v>
      </c>
      <c r="D175" s="1">
        <f>'PR-RAS'!E179</f>
        <v>5278.8</v>
      </c>
      <c r="E175" s="1">
        <v>0</v>
      </c>
      <c r="F175" s="1">
        <v>0</v>
      </c>
      <c r="G175" s="2">
        <f t="shared" si="0"/>
        <v>2843.3809799999999</v>
      </c>
      <c r="H175" s="2">
        <f t="shared" si="1"/>
        <v>0.52999999999974534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4734.8100000000004</v>
      </c>
      <c r="D176" s="1">
        <f>'PR-RAS'!E180</f>
        <v>7887.5</v>
      </c>
      <c r="E176" s="1">
        <v>0</v>
      </c>
      <c r="F176" s="1">
        <v>0</v>
      </c>
      <c r="G176" s="2">
        <f t="shared" si="0"/>
        <v>3589.21675</v>
      </c>
      <c r="H176" s="2">
        <f t="shared" si="1"/>
        <v>0.68999999999959982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12646.74</v>
      </c>
      <c r="D177" s="1">
        <f>'PR-RAS'!E181</f>
        <v>29777.08</v>
      </c>
      <c r="E177" s="1">
        <v>0</v>
      </c>
      <c r="F177" s="1">
        <v>0</v>
      </c>
      <c r="G177" s="2">
        <f t="shared" si="0"/>
        <v>12707.358400000001</v>
      </c>
      <c r="H177" s="2">
        <f t="shared" si="1"/>
        <v>0.34000000000196451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3992.46</v>
      </c>
      <c r="D178" s="1">
        <f>'PR-RAS'!E182</f>
        <v>3273.31</v>
      </c>
      <c r="E178" s="1">
        <v>0</v>
      </c>
      <c r="F178" s="1">
        <v>0</v>
      </c>
      <c r="G178" s="2">
        <f t="shared" si="0"/>
        <v>1865.41716</v>
      </c>
      <c r="H178" s="2">
        <f t="shared" si="1"/>
        <v>0.76999999999998181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29.88</v>
      </c>
      <c r="D179" s="1">
        <f>'PR-RAS'!E183</f>
        <v>44.82</v>
      </c>
      <c r="E179" s="1">
        <v>0</v>
      </c>
      <c r="F179" s="1">
        <v>0</v>
      </c>
      <c r="G179" s="2">
        <f t="shared" si="0"/>
        <v>21.274559999999997</v>
      </c>
      <c r="H179" s="2">
        <f t="shared" si="1"/>
        <v>0.30000000000000071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2695.86</v>
      </c>
      <c r="D180" s="1">
        <f>'PR-RAS'!E184</f>
        <v>147.44999999999999</v>
      </c>
      <c r="E180" s="1">
        <v>0</v>
      </c>
      <c r="F180" s="1">
        <v>0</v>
      </c>
      <c r="G180" s="2">
        <f t="shared" si="0"/>
        <v>535.34604000000002</v>
      </c>
      <c r="H180" s="2">
        <f t="shared" si="1"/>
        <v>0.5899999999998613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2437.8200000000002</v>
      </c>
      <c r="D181" s="1">
        <f>'PR-RAS'!E185</f>
        <v>2842.38</v>
      </c>
      <c r="E181" s="1">
        <v>0</v>
      </c>
      <c r="F181" s="1">
        <v>0</v>
      </c>
      <c r="G181" s="2">
        <f t="shared" si="0"/>
        <v>1462.0644</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980.25</v>
      </c>
      <c r="D182" s="1">
        <f>'PR-RAS'!E186</f>
        <v>2376.9</v>
      </c>
      <c r="E182" s="1">
        <v>0</v>
      </c>
      <c r="F182" s="1">
        <v>0</v>
      </c>
      <c r="G182" s="2">
        <f t="shared" si="0"/>
        <v>1037.8630499999999</v>
      </c>
      <c r="H182" s="2">
        <f t="shared" si="1"/>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2487.5</v>
      </c>
      <c r="D183" s="1">
        <f>'PR-RAS'!E187</f>
        <v>2984.19</v>
      </c>
      <c r="E183" s="1">
        <v>0</v>
      </c>
      <c r="F183" s="1">
        <v>0</v>
      </c>
      <c r="G183" s="2">
        <f t="shared" si="0"/>
        <v>1538.9701600000001</v>
      </c>
      <c r="H183" s="2">
        <f t="shared" si="1"/>
        <v>0.69000000000005457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40537.75</v>
      </c>
      <c r="D190" s="1">
        <f>'PR-RAS'!E194</f>
        <v>32960.5</v>
      </c>
      <c r="E190" s="1">
        <v>0</v>
      </c>
      <c r="F190" s="1">
        <v>0</v>
      </c>
      <c r="G190" s="2">
        <f t="shared" si="0"/>
        <v>20120.703750000001</v>
      </c>
      <c r="H190" s="2">
        <f t="shared" si="1"/>
        <v>0.75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262.02</v>
      </c>
      <c r="D192" s="1">
        <f>'PR-RAS'!E196</f>
        <v>274.63</v>
      </c>
      <c r="E192" s="1">
        <v>0</v>
      </c>
      <c r="F192" s="1">
        <v>0</v>
      </c>
      <c r="G192" s="2">
        <f t="shared" si="0"/>
        <v>154.95447999999999</v>
      </c>
      <c r="H192" s="2">
        <f t="shared" si="1"/>
        <v>0.38999999999998636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2668.44</v>
      </c>
      <c r="D193" s="1">
        <f>'PR-RAS'!E197</f>
        <v>1157.54</v>
      </c>
      <c r="E193" s="1">
        <v>0</v>
      </c>
      <c r="F193" s="1">
        <v>0</v>
      </c>
      <c r="G193" s="2">
        <f t="shared" si="0"/>
        <v>956.83584000000008</v>
      </c>
      <c r="H193" s="2">
        <f t="shared" si="1"/>
        <v>0.90000000000009095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188.09</v>
      </c>
      <c r="D194" s="1">
        <f>'PR-RAS'!E198</f>
        <v>242.2</v>
      </c>
      <c r="E194" s="1">
        <v>0</v>
      </c>
      <c r="F194" s="1">
        <v>0</v>
      </c>
      <c r="G194" s="2">
        <f t="shared" si="0"/>
        <v>129.79057</v>
      </c>
      <c r="H194" s="2">
        <f t="shared" si="1"/>
        <v>0.28999999999999204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173.16</v>
      </c>
      <c r="D195" s="1">
        <f>'PR-RAS'!E199</f>
        <v>5909.04</v>
      </c>
      <c r="E195" s="1">
        <v>0</v>
      </c>
      <c r="F195" s="1">
        <v>0</v>
      </c>
      <c r="G195" s="2">
        <f t="shared" si="0"/>
        <v>2326.3005600000001</v>
      </c>
      <c r="H195" s="2">
        <f t="shared" si="1"/>
        <v>0.19999999999996021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16.59</v>
      </c>
      <c r="D196" s="1">
        <f>'PR-RAS'!E200</f>
        <v>0</v>
      </c>
      <c r="E196" s="1">
        <v>0</v>
      </c>
      <c r="F196" s="1">
        <v>0</v>
      </c>
      <c r="G196" s="2">
        <f t="shared" si="0"/>
        <v>3.2350500000000002</v>
      </c>
      <c r="H196" s="2">
        <f t="shared" si="1"/>
        <v>0.41000000000000014</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37229.449999999997</v>
      </c>
      <c r="D197" s="1">
        <f>'PR-RAS'!E201</f>
        <v>25377.09</v>
      </c>
      <c r="E197" s="1">
        <v>0</v>
      </c>
      <c r="F197" s="1">
        <v>0</v>
      </c>
      <c r="G197" s="2">
        <f t="shared" si="0"/>
        <v>17244.79148</v>
      </c>
      <c r="H197" s="2">
        <f t="shared" si="1"/>
        <v>0.53999999999723514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484.17999999999995</v>
      </c>
      <c r="D198" s="1">
        <f>'PR-RAS'!E202</f>
        <v>19.34</v>
      </c>
      <c r="E198" s="1">
        <v>0</v>
      </c>
      <c r="F198" s="1">
        <v>0</v>
      </c>
      <c r="G198" s="2">
        <f t="shared" si="0"/>
        <v>103.00341999999999</v>
      </c>
      <c r="H198" s="2">
        <f t="shared" si="1"/>
        <v>0.51999999999994984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484.17999999999995</v>
      </c>
      <c r="D212" s="1">
        <f>'PR-RAS'!E216</f>
        <v>19.34</v>
      </c>
      <c r="E212" s="1">
        <v>0</v>
      </c>
      <c r="F212" s="1">
        <v>0</v>
      </c>
      <c r="G212" s="2">
        <f t="shared" si="0"/>
        <v>110.32345999999997</v>
      </c>
      <c r="H212" s="2">
        <f t="shared" si="1"/>
        <v>0.51999999999994984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470.9</v>
      </c>
      <c r="D213" s="1">
        <f>'PR-RAS'!E217</f>
        <v>0</v>
      </c>
      <c r="E213" s="1">
        <v>0</v>
      </c>
      <c r="F213" s="1">
        <v>0</v>
      </c>
      <c r="G213" s="2">
        <f t="shared" si="0"/>
        <v>99.830799999999996</v>
      </c>
      <c r="H213" s="2">
        <f t="shared" si="1"/>
        <v>0.10000000000002274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3.72</v>
      </c>
      <c r="E215" s="1">
        <v>0</v>
      </c>
      <c r="F215" s="1">
        <v>0</v>
      </c>
      <c r="G215" s="2">
        <f t="shared" si="0"/>
        <v>1.59216</v>
      </c>
      <c r="H215" s="2">
        <f t="shared" si="1"/>
        <v>0.2799999999999998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13.28</v>
      </c>
      <c r="D216" s="1">
        <f>'PR-RAS'!E220</f>
        <v>15.62</v>
      </c>
      <c r="E216" s="1">
        <v>0</v>
      </c>
      <c r="F216" s="1">
        <v>0</v>
      </c>
      <c r="G216" s="2">
        <f t="shared" si="0"/>
        <v>9.5717999999999996</v>
      </c>
      <c r="H216" s="2">
        <f t="shared" si="1"/>
        <v>0.66000000000000014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17057.93</v>
      </c>
      <c r="E258" s="1">
        <v>0</v>
      </c>
      <c r="F258" s="1">
        <v>0</v>
      </c>
      <c r="G258" s="2">
        <f t="shared" si="0"/>
        <v>8767.7760200000012</v>
      </c>
      <c r="H258" s="2">
        <f t="shared" si="1"/>
        <v>6.9999999999708962E-2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17057.93</v>
      </c>
      <c r="E265" s="1">
        <v>0</v>
      </c>
      <c r="F265" s="1">
        <v>0</v>
      </c>
      <c r="G265" s="2">
        <f t="shared" si="0"/>
        <v>9006.5870400000003</v>
      </c>
      <c r="H265" s="2">
        <f t="shared" si="1"/>
        <v>6.9999999999708962E-2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17057.93</v>
      </c>
      <c r="E267" s="1">
        <v>0</v>
      </c>
      <c r="F267" s="1">
        <v>0</v>
      </c>
      <c r="G267" s="2">
        <f t="shared" si="0"/>
        <v>9074.8187600000001</v>
      </c>
      <c r="H267" s="2">
        <f t="shared" si="1"/>
        <v>6.9999999999708962E-2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320.77999999999997</v>
      </c>
      <c r="D269" s="1">
        <f>'PR-RAS'!E273</f>
        <v>317.3</v>
      </c>
      <c r="E269" s="1">
        <v>0</v>
      </c>
      <c r="F269" s="1">
        <v>0</v>
      </c>
      <c r="G269" s="2">
        <f t="shared" si="0"/>
        <v>256.04184000000004</v>
      </c>
      <c r="H269" s="2">
        <f t="shared" si="1"/>
        <v>0.52000000000003865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320.77999999999997</v>
      </c>
      <c r="D270" s="1">
        <f>'PR-RAS'!E274</f>
        <v>317.3</v>
      </c>
      <c r="E270" s="1">
        <v>0</v>
      </c>
      <c r="F270" s="1">
        <v>0</v>
      </c>
      <c r="G270" s="2">
        <f t="shared" si="0"/>
        <v>256.99722000000003</v>
      </c>
      <c r="H270" s="2">
        <f t="shared" si="1"/>
        <v>0.52000000000003865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320.77999999999997</v>
      </c>
      <c r="D272" s="1">
        <f>'PR-RAS'!E276</f>
        <v>317.3</v>
      </c>
      <c r="E272" s="1">
        <v>0</v>
      </c>
      <c r="F272" s="1">
        <v>0</v>
      </c>
      <c r="G272" s="2">
        <f t="shared" si="0"/>
        <v>258.90798000000001</v>
      </c>
      <c r="H272" s="2">
        <f t="shared" si="1"/>
        <v>0.52000000000003865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1100969.2999999998</v>
      </c>
      <c r="D295" s="1">
        <f>'PR-RAS'!E299</f>
        <v>1324864.8200000003</v>
      </c>
      <c r="E295" s="1">
        <v>0</v>
      </c>
      <c r="F295" s="1">
        <v>0</v>
      </c>
      <c r="G295" s="2">
        <f t="shared" si="12"/>
        <v>1102705.4883600001</v>
      </c>
      <c r="H295" s="2">
        <f t="shared" si="13"/>
        <v>0.47999999951571226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1871.5400000002701</v>
      </c>
      <c r="D296" s="1">
        <f>'PR-RAS'!E300</f>
        <v>0</v>
      </c>
      <c r="E296" s="1">
        <v>0</v>
      </c>
      <c r="F296" s="1">
        <v>0</v>
      </c>
      <c r="G296" s="2">
        <f t="shared" si="12"/>
        <v>552.10430000007966</v>
      </c>
      <c r="H296" s="2">
        <f t="shared" si="13"/>
        <v>0.45999999972991645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160746.72000000044</v>
      </c>
      <c r="E297" s="1">
        <v>0</v>
      </c>
      <c r="F297" s="1">
        <v>0</v>
      </c>
      <c r="G297" s="2">
        <f t="shared" si="12"/>
        <v>95162.05824000026</v>
      </c>
      <c r="H297" s="2">
        <f t="shared" si="13"/>
        <v>0.27999999956227839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96665.41</v>
      </c>
      <c r="D298" s="1">
        <f>'PR-RAS'!E302</f>
        <v>24834.5</v>
      </c>
      <c r="E298" s="1">
        <v>0</v>
      </c>
      <c r="F298" s="1">
        <v>0</v>
      </c>
      <c r="G298" s="2">
        <f t="shared" si="12"/>
        <v>43461.319770000002</v>
      </c>
      <c r="H298" s="2">
        <f t="shared" si="13"/>
        <v>0.91000000000349246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57230.09</v>
      </c>
      <c r="D300" s="1">
        <f>'PR-RAS'!E304</f>
        <v>168379.08</v>
      </c>
      <c r="E300" s="1">
        <v>0</v>
      </c>
      <c r="F300" s="1">
        <v>0</v>
      </c>
      <c r="G300" s="2">
        <f t="shared" si="12"/>
        <v>117802.48675</v>
      </c>
      <c r="H300" s="2">
        <f t="shared" si="13"/>
        <v>0.16999999998370185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2048.86</v>
      </c>
      <c r="D301" s="1">
        <f>'PR-RAS'!E305</f>
        <v>1741.18</v>
      </c>
      <c r="E301" s="1">
        <v>0</v>
      </c>
      <c r="F301" s="1">
        <v>0</v>
      </c>
      <c r="G301" s="2">
        <f t="shared" si="12"/>
        <v>1659.366</v>
      </c>
      <c r="H301" s="2">
        <f t="shared" si="13"/>
        <v>0.31999999999993634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57974.020000000004</v>
      </c>
      <c r="D355" s="1">
        <f>'PR-RAS'!E360</f>
        <v>34689.68</v>
      </c>
      <c r="E355" s="1">
        <v>0</v>
      </c>
      <c r="F355" s="1">
        <v>0</v>
      </c>
      <c r="G355" s="2">
        <f t="shared" si="12"/>
        <v>45083.096519999999</v>
      </c>
      <c r="H355" s="2">
        <f t="shared" si="13"/>
        <v>0.3400000000037835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57974.020000000004</v>
      </c>
      <c r="D368" s="1">
        <f>'PR-RAS'!E373</f>
        <v>34689.68</v>
      </c>
      <c r="E368" s="1">
        <v>0</v>
      </c>
      <c r="F368" s="1">
        <v>0</v>
      </c>
      <c r="G368" s="2">
        <f t="shared" si="12"/>
        <v>46738.690459999998</v>
      </c>
      <c r="H368" s="2">
        <f t="shared" si="13"/>
        <v>0.3400000000037835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23238.26</v>
      </c>
      <c r="D374" s="1">
        <f>'PR-RAS'!E379</f>
        <v>18131.2</v>
      </c>
      <c r="E374" s="1">
        <v>0</v>
      </c>
      <c r="F374" s="1">
        <v>0</v>
      </c>
      <c r="G374" s="2">
        <f t="shared" si="12"/>
        <v>22193.746180000002</v>
      </c>
      <c r="H374" s="2">
        <f t="shared" si="13"/>
        <v>0.45999999999912689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9216.7999999999993</v>
      </c>
      <c r="D375" s="1">
        <f>'PR-RAS'!E380</f>
        <v>5479.97</v>
      </c>
      <c r="E375" s="1">
        <v>0</v>
      </c>
      <c r="F375" s="1">
        <v>0</v>
      </c>
      <c r="G375" s="2">
        <f t="shared" si="12"/>
        <v>7546.1007599999994</v>
      </c>
      <c r="H375" s="2">
        <f t="shared" si="13"/>
        <v>0.23000000000047294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38.36</v>
      </c>
      <c r="D376" s="1">
        <f>'PR-RAS'!E381</f>
        <v>0</v>
      </c>
      <c r="E376" s="1">
        <v>0</v>
      </c>
      <c r="F376" s="1">
        <v>0</v>
      </c>
      <c r="G376" s="2">
        <f t="shared" si="12"/>
        <v>14.385</v>
      </c>
      <c r="H376" s="2">
        <f t="shared" si="13"/>
        <v>0.35999999999999943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4746.75</v>
      </c>
      <c r="D377" s="1">
        <f>'PR-RAS'!E382</f>
        <v>0</v>
      </c>
      <c r="E377" s="1">
        <v>0</v>
      </c>
      <c r="F377" s="1">
        <v>0</v>
      </c>
      <c r="G377" s="2">
        <f t="shared" si="12"/>
        <v>1784.778</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8010.08</v>
      </c>
      <c r="D380" s="1">
        <f>'PR-RAS'!E385</f>
        <v>5779.95</v>
      </c>
      <c r="E380" s="1">
        <v>0</v>
      </c>
      <c r="F380" s="1">
        <v>0</v>
      </c>
      <c r="G380" s="2">
        <f t="shared" si="12"/>
        <v>7417.0224200000002</v>
      </c>
      <c r="H380" s="2">
        <f t="shared" si="13"/>
        <v>0.13000000000010914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1226.27</v>
      </c>
      <c r="D381" s="1">
        <f>'PR-RAS'!E386</f>
        <v>6871.28</v>
      </c>
      <c r="E381" s="1">
        <v>0</v>
      </c>
      <c r="F381" s="1">
        <v>0</v>
      </c>
      <c r="G381" s="2">
        <f t="shared" si="12"/>
        <v>5688.1553999999996</v>
      </c>
      <c r="H381" s="2">
        <f t="shared" si="13"/>
        <v>0.54999999999972715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34735.760000000002</v>
      </c>
      <c r="D388" s="1">
        <f>'PR-RAS'!E393</f>
        <v>16558.48</v>
      </c>
      <c r="E388" s="1">
        <v>0</v>
      </c>
      <c r="F388" s="1">
        <v>0</v>
      </c>
      <c r="G388" s="2">
        <f t="shared" si="12"/>
        <v>26259.002640000002</v>
      </c>
      <c r="H388" s="2">
        <f t="shared" si="13"/>
        <v>0.71999999999752617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34735.760000000002</v>
      </c>
      <c r="D389" s="1">
        <f>'PR-RAS'!E394</f>
        <v>16558.48</v>
      </c>
      <c r="E389" s="1">
        <v>0</v>
      </c>
      <c r="F389" s="1">
        <v>0</v>
      </c>
      <c r="G389" s="2">
        <f t="shared" si="12"/>
        <v>26326.855360000001</v>
      </c>
      <c r="H389" s="2">
        <f t="shared" si="13"/>
        <v>0.71999999999752617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57974.020000000004</v>
      </c>
      <c r="D413" s="1">
        <f>'PR-RAS'!E418</f>
        <v>34689.68</v>
      </c>
      <c r="E413" s="1">
        <v>0</v>
      </c>
      <c r="F413" s="1">
        <v>0</v>
      </c>
      <c r="G413" s="2">
        <f t="shared" si="12"/>
        <v>52469.592559999997</v>
      </c>
      <c r="H413" s="2">
        <f t="shared" si="13"/>
        <v>0.3400000000037835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1102840.8400000001</v>
      </c>
      <c r="D417" s="1">
        <f>'PR-RAS'!E422</f>
        <v>1164118.0999999999</v>
      </c>
      <c r="E417" s="1">
        <v>0</v>
      </c>
      <c r="F417" s="1">
        <v>0</v>
      </c>
      <c r="G417" s="2">
        <f t="shared" si="12"/>
        <v>1427328.0486399999</v>
      </c>
      <c r="H417" s="2">
        <f t="shared" si="13"/>
        <v>0.25999999977648258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1158943.3199999998</v>
      </c>
      <c r="D418" s="1">
        <f>'PR-RAS'!E423</f>
        <v>1359554.5000000002</v>
      </c>
      <c r="E418" s="1">
        <v>0</v>
      </c>
      <c r="F418" s="1">
        <v>0</v>
      </c>
      <c r="G418" s="2">
        <f t="shared" si="12"/>
        <v>1617147.8174400001</v>
      </c>
      <c r="H418" s="2">
        <f t="shared" si="13"/>
        <v>0.81999999959953129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56102.479999999749</v>
      </c>
      <c r="D420" s="1">
        <f>'PR-RAS'!E425</f>
        <v>195436.40000000037</v>
      </c>
      <c r="E420" s="1">
        <v>0</v>
      </c>
      <c r="F420" s="1">
        <v>0</v>
      </c>
      <c r="G420" s="2">
        <f t="shared" si="12"/>
        <v>187282.64232000019</v>
      </c>
      <c r="H420" s="2">
        <f t="shared" si="13"/>
        <v>0.88000000012107193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96665.41</v>
      </c>
      <c r="D421" s="1">
        <f>'PR-RAS'!E426</f>
        <v>24834.5</v>
      </c>
      <c r="E421" s="1">
        <v>0</v>
      </c>
      <c r="F421" s="1">
        <v>0</v>
      </c>
      <c r="G421" s="2">
        <f t="shared" si="12"/>
        <v>61460.4522</v>
      </c>
      <c r="H421" s="2">
        <f t="shared" si="13"/>
        <v>0.91000000000349246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57230.09</v>
      </c>
      <c r="D423" s="1">
        <f>'PR-RAS'!E428</f>
        <v>168379.08</v>
      </c>
      <c r="E423" s="1">
        <v>0</v>
      </c>
      <c r="F423" s="1">
        <v>0</v>
      </c>
      <c r="G423" s="2">
        <f t="shared" si="12"/>
        <v>166263.04149999999</v>
      </c>
      <c r="H423" s="2">
        <f t="shared" si="13"/>
        <v>0.16999999998370185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1102840.8400000001</v>
      </c>
      <c r="D637" s="1">
        <f>'PR-RAS'!E643</f>
        <v>1164118.0999999999</v>
      </c>
      <c r="E637" s="1">
        <v>0</v>
      </c>
      <c r="F637" s="1">
        <v>0</v>
      </c>
      <c r="G637" s="2">
        <f t="shared" si="14"/>
        <v>2182164.9974400001</v>
      </c>
      <c r="H637" s="2">
        <f t="shared" si="15"/>
        <v>0.25999999977648258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1158943.3199999998</v>
      </c>
      <c r="D638" s="1">
        <f>'PR-RAS'!E644</f>
        <v>1359554.5000000002</v>
      </c>
      <c r="E638" s="1">
        <v>0</v>
      </c>
      <c r="F638" s="1">
        <v>0</v>
      </c>
      <c r="G638" s="2">
        <f t="shared" si="14"/>
        <v>2470319.3278400004</v>
      </c>
      <c r="H638" s="2">
        <f t="shared" si="15"/>
        <v>0.81999999959953129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56102.479999999749</v>
      </c>
      <c r="D640" s="1">
        <f>'PR-RAS'!E646</f>
        <v>195436.40000000037</v>
      </c>
      <c r="E640" s="1">
        <v>0</v>
      </c>
      <c r="F640" s="1">
        <v>0</v>
      </c>
      <c r="G640" s="2">
        <f t="shared" si="14"/>
        <v>285617.20392000035</v>
      </c>
      <c r="H640" s="2">
        <f t="shared" si="15"/>
        <v>0.88000000012107193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96665.41</v>
      </c>
      <c r="D641" s="1">
        <f>'PR-RAS'!E647</f>
        <v>24834.5</v>
      </c>
      <c r="E641" s="1">
        <v>0</v>
      </c>
      <c r="F641" s="1">
        <v>0</v>
      </c>
      <c r="G641" s="2">
        <f t="shared" si="14"/>
        <v>93654.022400000002</v>
      </c>
      <c r="H641" s="2">
        <f t="shared" si="15"/>
        <v>0.91000000000349246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40562.930000000255</v>
      </c>
      <c r="D643" s="1">
        <f>'PR-RAS'!E649</f>
        <v>0</v>
      </c>
      <c r="E643" s="1">
        <v>0</v>
      </c>
      <c r="F643" s="1">
        <v>0</v>
      </c>
      <c r="G643" s="2">
        <f t="shared" si="14"/>
        <v>26041.401060000164</v>
      </c>
      <c r="H643" s="2">
        <f t="shared" si="15"/>
        <v>6.9999999745050445E-2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170601.90000000037</v>
      </c>
      <c r="E644" s="1">
        <v>0</v>
      </c>
      <c r="F644" s="1">
        <v>0</v>
      </c>
      <c r="G644" s="2">
        <f t="shared" si="14"/>
        <v>219394.04340000049</v>
      </c>
      <c r="H644" s="2">
        <f t="shared" si="15"/>
        <v>9.999999962747097E-2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103063.15</v>
      </c>
      <c r="D645" s="1">
        <f>'PR-RAS'!E651</f>
        <v>0</v>
      </c>
      <c r="E645" s="1">
        <v>0</v>
      </c>
      <c r="F645" s="1">
        <v>0</v>
      </c>
      <c r="G645" s="2">
        <f t="shared" si="14"/>
        <v>66372.668600000005</v>
      </c>
      <c r="H645" s="2">
        <f t="shared" si="15"/>
        <v>0.14999999999417923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52443.79</v>
      </c>
      <c r="D646" s="1">
        <f>'PR-RAS'!E653</f>
        <v>49941.87</v>
      </c>
      <c r="E646" s="1">
        <v>0</v>
      </c>
      <c r="F646" s="1">
        <v>0</v>
      </c>
      <c r="G646" s="2">
        <f t="shared" si="14"/>
        <v>98251.256850000005</v>
      </c>
      <c r="H646" s="2">
        <f t="shared" si="15"/>
        <v>0.33999999999650754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153994.5</v>
      </c>
      <c r="D647" s="1">
        <f>'PR-RAS'!E654</f>
        <v>9245.42</v>
      </c>
      <c r="E647" s="1">
        <v>0</v>
      </c>
      <c r="F647" s="1">
        <v>0</v>
      </c>
      <c r="G647" s="2">
        <f t="shared" si="14"/>
        <v>111425.52964000001</v>
      </c>
      <c r="H647" s="2">
        <f t="shared" si="15"/>
        <v>0.92000000000007276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191044.68</v>
      </c>
      <c r="D648" s="1">
        <f>'PR-RAS'!E655</f>
        <v>59187.29</v>
      </c>
      <c r="E648" s="1">
        <v>0</v>
      </c>
      <c r="F648" s="1">
        <v>0</v>
      </c>
      <c r="G648" s="2">
        <f t="shared" si="14"/>
        <v>200194.26122000001</v>
      </c>
      <c r="H648" s="2">
        <f t="shared" si="15"/>
        <v>0.61000000000785803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15393.610000000015</v>
      </c>
      <c r="D649" s="1">
        <f>'PR-RAS'!E656</f>
        <v>0</v>
      </c>
      <c r="E649" s="1">
        <v>0</v>
      </c>
      <c r="F649" s="1">
        <v>0</v>
      </c>
      <c r="G649" s="2">
        <f t="shared" si="14"/>
        <v>9975.0592800000104</v>
      </c>
      <c r="H649" s="2">
        <f t="shared" si="15"/>
        <v>0.38999999998486601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53</v>
      </c>
      <c r="D651" s="1">
        <f>'PR-RAS'!E658</f>
        <v>55</v>
      </c>
      <c r="E651" s="1">
        <v>0</v>
      </c>
      <c r="F651" s="1">
        <v>0</v>
      </c>
      <c r="G651" s="2">
        <f t="shared" si="14"/>
        <v>105.95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v>
      </c>
      <c r="D653" s="1">
        <f>'PR-RAS'!E660</f>
        <v>30</v>
      </c>
      <c r="E653" s="1">
        <v>0</v>
      </c>
      <c r="F653" s="1">
        <v>0</v>
      </c>
      <c r="G653" s="2">
        <f t="shared" si="14"/>
        <v>58.027999999999999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1008403.56</v>
      </c>
      <c r="D676" s="1">
        <f>'PR-RAS'!E683</f>
        <v>1060156.8899999999</v>
      </c>
      <c r="E676" s="1">
        <v>0</v>
      </c>
      <c r="F676" s="1">
        <v>0</v>
      </c>
      <c r="G676" s="2">
        <f t="shared" si="14"/>
        <v>2111884.2045</v>
      </c>
      <c r="H676" s="2">
        <f t="shared" si="15"/>
        <v>0.55000000004656613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4646.57</v>
      </c>
      <c r="D677" s="1">
        <f>'PR-RAS'!E684</f>
        <v>5000</v>
      </c>
      <c r="E677" s="1">
        <v>0</v>
      </c>
      <c r="F677" s="1">
        <v>0</v>
      </c>
      <c r="G677" s="2">
        <f t="shared" si="14"/>
        <v>9901.0813200000011</v>
      </c>
      <c r="H677" s="2">
        <f t="shared" si="15"/>
        <v>0.43000000000029104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3251.19</v>
      </c>
      <c r="D678" s="1">
        <f>'PR-RAS'!E685</f>
        <v>0</v>
      </c>
      <c r="E678" s="1">
        <v>0</v>
      </c>
      <c r="F678" s="1">
        <v>0</v>
      </c>
      <c r="G678" s="2">
        <f t="shared" si="14"/>
        <v>2201.0556300000003</v>
      </c>
      <c r="H678" s="2">
        <f t="shared" si="15"/>
        <v>0.19000000000005457</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553</v>
      </c>
      <c r="D717" s="1">
        <f>'PR-RAS'!E724</f>
        <v>1434</v>
      </c>
      <c r="E717" s="1">
        <v>0</v>
      </c>
      <c r="F717" s="1">
        <v>0</v>
      </c>
      <c r="G717" s="2">
        <f t="shared" si="14"/>
        <v>2449.4359999999997</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30643.75</v>
      </c>
      <c r="D727" s="1">
        <f>'PR-RAS'!E734</f>
        <v>36165.839999999997</v>
      </c>
      <c r="E727" s="1">
        <v>0</v>
      </c>
      <c r="F727" s="1">
        <v>0</v>
      </c>
      <c r="G727" s="2">
        <f t="shared" si="14"/>
        <v>74760.162179999999</v>
      </c>
      <c r="H727" s="2">
        <f t="shared" si="15"/>
        <v>0.41000000000349246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2493.42</v>
      </c>
      <c r="D729" s="1">
        <f>'PR-RAS'!E736</f>
        <v>147.44999999999999</v>
      </c>
      <c r="E729" s="1">
        <v>0</v>
      </c>
      <c r="F729" s="1">
        <v>0</v>
      </c>
      <c r="G729" s="2">
        <f t="shared" si="14"/>
        <v>2029.89696</v>
      </c>
      <c r="H729" s="2">
        <f t="shared" si="15"/>
        <v>0.87000000000006139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1812.82</v>
      </c>
      <c r="D731" s="1">
        <f>'PR-RAS'!E738</f>
        <v>2842.38</v>
      </c>
      <c r="E731" s="1">
        <v>0</v>
      </c>
      <c r="F731" s="1">
        <v>0</v>
      </c>
      <c r="G731" s="2">
        <f t="shared" si="14"/>
        <v>5473.2334000000001</v>
      </c>
      <c r="H731" s="2">
        <f t="shared" si="15"/>
        <v>0.5600000000001728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5857.23</v>
      </c>
      <c r="E737" s="1">
        <v>0</v>
      </c>
      <c r="F737" s="1">
        <v>0</v>
      </c>
      <c r="G737" s="2">
        <f t="shared" si="28"/>
        <v>8621.8425599999991</v>
      </c>
      <c r="H737" s="2">
        <f t="shared" si="29"/>
        <v>0.22999999999956344</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17057.93</v>
      </c>
      <c r="E848" s="1">
        <v>0</v>
      </c>
      <c r="F848" s="1">
        <v>0</v>
      </c>
      <c r="G848" s="2">
        <f t="shared" si="34"/>
        <v>28896.133419999998</v>
      </c>
      <c r="H848" s="2">
        <f t="shared" si="35"/>
        <v>6.9999999999708962E-2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8481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1102840.8400000001</v>
      </c>
      <c r="I16" s="298">
        <f>'PR-RAS'!E6</f>
        <v>1164118.0999999999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1100969.2999999998</v>
      </c>
      <c r="I17" s="298">
        <f>'PR-RAS'!E152</f>
        <v>1324864.8200000003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40562.930000000255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170601.90000000037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5" zoomScaleNormal="100" workbookViewId="0">
      <selection activeCell="E428" sqref="C428:E42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1102840.8400000001</v>
      </c>
      <c r="E6" s="59">
        <f>E7+E43+E49+E82+E106+E125+E134+E140</f>
        <v>1164118.0999999999</v>
      </c>
      <c r="F6" s="44">
        <f t="shared" ref="F6:F132" si="0">IF(D6&lt;&gt;0,IF(E6/D6&gt;=100,"&gt;&gt;100",E6/D6*100),"-")</f>
        <v>105.55631037385228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1016301.32</v>
      </c>
      <c r="E49" s="59">
        <f>E50+E53+E58+E61+E64+E68+E71+E74+E77</f>
        <v>1065156.8899999999</v>
      </c>
      <c r="F49" s="44">
        <f t="shared" si="0"/>
        <v>104.80719340205127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1016301.32</v>
      </c>
      <c r="E68" s="59">
        <f t="shared" si="11"/>
        <v>1065156.8899999999</v>
      </c>
      <c r="F68" s="44">
        <f t="shared" si="0"/>
        <v>104.80719340205127</v>
      </c>
    </row>
    <row r="69" spans="1:6" ht="12.75" customHeight="1" x14ac:dyDescent="0.2">
      <c r="A69" s="62" t="s">
        <v>189</v>
      </c>
      <c r="B69" s="63" t="s">
        <v>190</v>
      </c>
      <c r="C69" s="267" t="s">
        <v>189</v>
      </c>
      <c r="D69" s="193">
        <v>1013050.13</v>
      </c>
      <c r="E69" s="193">
        <v>1065156.8899999999</v>
      </c>
      <c r="F69" s="44">
        <f t="shared" si="0"/>
        <v>105.143551978025</v>
      </c>
    </row>
    <row r="70" spans="1:6" ht="24" x14ac:dyDescent="0.2">
      <c r="A70" s="62" t="s">
        <v>191</v>
      </c>
      <c r="B70" s="63" t="s">
        <v>192</v>
      </c>
      <c r="C70" s="267" t="s">
        <v>191</v>
      </c>
      <c r="D70" s="193">
        <v>3251.19</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1006.14</v>
      </c>
      <c r="E106" s="59">
        <f>E107+E112+E120+E124</f>
        <v>1710</v>
      </c>
      <c r="F106" s="44">
        <f t="shared" si="0"/>
        <v>169.9564672908343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1006.14</v>
      </c>
      <c r="E112" s="59">
        <f t="shared" si="20"/>
        <v>1710</v>
      </c>
      <c r="F112" s="44">
        <f t="shared" si="0"/>
        <v>169.9564672908343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1006.14</v>
      </c>
      <c r="E117" s="193">
        <v>1710</v>
      </c>
      <c r="F117" s="44">
        <f t="shared" si="0"/>
        <v>169.9564672908343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14850.01</v>
      </c>
      <c r="E125" s="59">
        <f t="shared" si="22"/>
        <v>9591.2199999999993</v>
      </c>
      <c r="F125" s="44">
        <f t="shared" si="0"/>
        <v>64.587296574211052</v>
      </c>
    </row>
    <row r="126" spans="1:6" ht="12.75" customHeight="1" x14ac:dyDescent="0.2">
      <c r="A126" s="62">
        <v>661</v>
      </c>
      <c r="B126" s="64" t="s">
        <v>303</v>
      </c>
      <c r="C126" s="267" t="s">
        <v>304</v>
      </c>
      <c r="D126" s="59">
        <f t="shared" ref="D126:E126" si="23">SUM(D127:D128)</f>
        <v>14850.01</v>
      </c>
      <c r="E126" s="59">
        <f t="shared" si="23"/>
        <v>9591.2199999999993</v>
      </c>
      <c r="F126" s="44">
        <f t="shared" si="0"/>
        <v>64.587296574211052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14850.01</v>
      </c>
      <c r="E128" s="193">
        <v>9591.2199999999993</v>
      </c>
      <c r="F128" s="44">
        <f t="shared" si="0"/>
        <v>64.587296574211052</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69438.799999999988</v>
      </c>
      <c r="E134" s="59">
        <f t="shared" si="25"/>
        <v>87659.989999999991</v>
      </c>
      <c r="F134" s="44">
        <f t="shared" ref="F134:F229" si="26">IF(D134&lt;&gt;0,IF(E134/D134&gt;=100,"&gt;&gt;100",E134/D134*100),"-")</f>
        <v>126.24064643974262</v>
      </c>
    </row>
    <row r="135" spans="1:6" ht="24" x14ac:dyDescent="0.2">
      <c r="A135" s="62">
        <v>671</v>
      </c>
      <c r="B135" s="181" t="s">
        <v>321</v>
      </c>
      <c r="C135" s="267" t="s">
        <v>322</v>
      </c>
      <c r="D135" s="59">
        <f t="shared" ref="D135:E135" si="27">SUM(D136:D138)</f>
        <v>69438.799999999988</v>
      </c>
      <c r="E135" s="59">
        <f t="shared" si="27"/>
        <v>87659.989999999991</v>
      </c>
      <c r="F135" s="44">
        <f t="shared" si="26"/>
        <v>126.24064643974262</v>
      </c>
    </row>
    <row r="136" spans="1:6" ht="12.75" customHeight="1" x14ac:dyDescent="0.2">
      <c r="A136" s="62">
        <v>6711</v>
      </c>
      <c r="B136" s="64" t="s">
        <v>323</v>
      </c>
      <c r="C136" s="267" t="s">
        <v>324</v>
      </c>
      <c r="D136" s="193">
        <v>67809.649999999994</v>
      </c>
      <c r="E136" s="193">
        <v>87061.09</v>
      </c>
      <c r="F136" s="44">
        <f t="shared" si="26"/>
        <v>128.39041345885136</v>
      </c>
    </row>
    <row r="137" spans="1:6" ht="24" x14ac:dyDescent="0.2">
      <c r="A137" s="62">
        <v>6712</v>
      </c>
      <c r="B137" s="181" t="s">
        <v>325</v>
      </c>
      <c r="C137" s="267" t="s">
        <v>326</v>
      </c>
      <c r="D137" s="193">
        <v>1629.15</v>
      </c>
      <c r="E137" s="193">
        <v>598.9</v>
      </c>
      <c r="F137" s="44">
        <f t="shared" si="26"/>
        <v>36.761501396433722</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1244.57</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1244.57</v>
      </c>
      <c r="E151" s="193"/>
      <c r="F151" s="44">
        <f t="shared" si="26"/>
        <v>0</v>
      </c>
    </row>
    <row r="152" spans="1:6" ht="12.75" customHeight="1" x14ac:dyDescent="0.2">
      <c r="A152" s="62">
        <v>3</v>
      </c>
      <c r="B152" s="63" t="s">
        <v>355</v>
      </c>
      <c r="C152" s="267" t="s">
        <v>61</v>
      </c>
      <c r="D152" s="59">
        <f>D153+D164+D202+D221+D230+D262+D273</f>
        <v>1100969.2999999998</v>
      </c>
      <c r="E152" s="59">
        <f>E153+E164+E202+E221+E230+E262+E273</f>
        <v>1324864.8200000003</v>
      </c>
      <c r="F152" s="44">
        <f t="shared" si="26"/>
        <v>120.33621827602281</v>
      </c>
    </row>
    <row r="153" spans="1:6" ht="12.75" customHeight="1" x14ac:dyDescent="0.2">
      <c r="A153" s="62">
        <v>31</v>
      </c>
      <c r="B153" s="63" t="s">
        <v>356</v>
      </c>
      <c r="C153" s="267" t="s">
        <v>35</v>
      </c>
      <c r="D153" s="59">
        <f t="shared" ref="D153:E153" si="30">D154+D159+D160</f>
        <v>892953.05999999994</v>
      </c>
      <c r="E153" s="59">
        <f t="shared" si="30"/>
        <v>1094431.1800000002</v>
      </c>
      <c r="F153" s="44">
        <f t="shared" si="26"/>
        <v>122.56312554659931</v>
      </c>
    </row>
    <row r="154" spans="1:6" ht="12.75" customHeight="1" x14ac:dyDescent="0.2">
      <c r="A154" s="62">
        <v>311</v>
      </c>
      <c r="B154" s="63" t="s">
        <v>357</v>
      </c>
      <c r="C154" s="267" t="s">
        <v>358</v>
      </c>
      <c r="D154" s="59">
        <f t="shared" ref="D154:E154" si="31">SUM(D155:D158)</f>
        <v>744296.6</v>
      </c>
      <c r="E154" s="59">
        <f t="shared" si="31"/>
        <v>920351.77</v>
      </c>
      <c r="F154" s="44">
        <f t="shared" si="26"/>
        <v>123.65389953413735</v>
      </c>
    </row>
    <row r="155" spans="1:6" ht="12.75" customHeight="1" x14ac:dyDescent="0.2">
      <c r="A155" s="62">
        <v>3111</v>
      </c>
      <c r="B155" s="63" t="s">
        <v>359</v>
      </c>
      <c r="C155" s="267" t="s">
        <v>360</v>
      </c>
      <c r="D155" s="193">
        <v>734285.45</v>
      </c>
      <c r="E155" s="193">
        <v>902418.91</v>
      </c>
      <c r="F155" s="44">
        <f t="shared" si="26"/>
        <v>122.89756115962807</v>
      </c>
    </row>
    <row r="156" spans="1:6" ht="12.75" customHeight="1" x14ac:dyDescent="0.2">
      <c r="A156" s="62">
        <v>3112</v>
      </c>
      <c r="B156" s="63" t="s">
        <v>361</v>
      </c>
      <c r="C156" s="267" t="s">
        <v>362</v>
      </c>
      <c r="D156" s="193">
        <v>0</v>
      </c>
      <c r="E156" s="193">
        <v>40</v>
      </c>
      <c r="F156" s="44" t="str">
        <f t="shared" si="26"/>
        <v>-</v>
      </c>
    </row>
    <row r="157" spans="1:6" ht="12.75" customHeight="1" x14ac:dyDescent="0.2">
      <c r="A157" s="62">
        <v>3113</v>
      </c>
      <c r="B157" s="64" t="s">
        <v>363</v>
      </c>
      <c r="C157" s="267" t="s">
        <v>364</v>
      </c>
      <c r="D157" s="193">
        <v>4373.68</v>
      </c>
      <c r="E157" s="193">
        <v>5086.91</v>
      </c>
      <c r="F157" s="44">
        <f t="shared" si="26"/>
        <v>116.30732015145139</v>
      </c>
    </row>
    <row r="158" spans="1:6" ht="12.75" customHeight="1" x14ac:dyDescent="0.2">
      <c r="A158" s="62">
        <v>3114</v>
      </c>
      <c r="B158" s="64" t="s">
        <v>365</v>
      </c>
      <c r="C158" s="267" t="s">
        <v>366</v>
      </c>
      <c r="D158" s="193">
        <v>5637.47</v>
      </c>
      <c r="E158" s="193">
        <v>12805.95</v>
      </c>
      <c r="F158" s="44">
        <f t="shared" si="26"/>
        <v>227.15774984168431</v>
      </c>
    </row>
    <row r="159" spans="1:6" ht="12.75" customHeight="1" x14ac:dyDescent="0.2">
      <c r="A159" s="62">
        <v>312</v>
      </c>
      <c r="B159" s="64" t="s">
        <v>367</v>
      </c>
      <c r="C159" s="267" t="s">
        <v>368</v>
      </c>
      <c r="D159" s="193">
        <v>25847.48</v>
      </c>
      <c r="E159" s="193">
        <v>22227.919999999998</v>
      </c>
      <c r="F159" s="44">
        <f t="shared" si="26"/>
        <v>85.996468514532168</v>
      </c>
    </row>
    <row r="160" spans="1:6" ht="12.75" customHeight="1" x14ac:dyDescent="0.2">
      <c r="A160" s="62">
        <v>313</v>
      </c>
      <c r="B160" s="64" t="s">
        <v>369</v>
      </c>
      <c r="C160" s="267" t="s">
        <v>370</v>
      </c>
      <c r="D160" s="59">
        <f t="shared" ref="D160:E160" si="32">SUM(D161:D163)</f>
        <v>122808.98</v>
      </c>
      <c r="E160" s="59">
        <f t="shared" si="32"/>
        <v>151851.49</v>
      </c>
      <c r="F160" s="44">
        <f t="shared" si="26"/>
        <v>123.64852309660091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122808.98</v>
      </c>
      <c r="E162" s="193">
        <v>151851.49</v>
      </c>
      <c r="F162" s="44">
        <f t="shared" si="26"/>
        <v>123.64852309660091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207211.28000000003</v>
      </c>
      <c r="E164" s="59">
        <f>E165+E170+E178+E188+E189+E194</f>
        <v>213039.07</v>
      </c>
      <c r="F164" s="44">
        <f t="shared" si="26"/>
        <v>102.81248684917152</v>
      </c>
    </row>
    <row r="165" spans="1:6" ht="12.75" customHeight="1" x14ac:dyDescent="0.2">
      <c r="A165" s="62">
        <v>321</v>
      </c>
      <c r="B165" s="63" t="s">
        <v>379</v>
      </c>
      <c r="C165" s="267" t="s">
        <v>380</v>
      </c>
      <c r="D165" s="59">
        <f t="shared" ref="D165:E165" si="33">SUM(D166:D169)</f>
        <v>37192.959999999999</v>
      </c>
      <c r="E165" s="59">
        <f t="shared" si="33"/>
        <v>39281.11</v>
      </c>
      <c r="F165" s="44">
        <f t="shared" si="26"/>
        <v>105.61436895584542</v>
      </c>
    </row>
    <row r="166" spans="1:6" ht="12.75" customHeight="1" x14ac:dyDescent="0.2">
      <c r="A166" s="62">
        <v>3211</v>
      </c>
      <c r="B166" s="63" t="s">
        <v>381</v>
      </c>
      <c r="C166" s="267" t="s">
        <v>382</v>
      </c>
      <c r="D166" s="193">
        <v>3424.21</v>
      </c>
      <c r="E166" s="193">
        <v>2080.54</v>
      </c>
      <c r="F166" s="44">
        <f t="shared" si="26"/>
        <v>60.75970807865172</v>
      </c>
    </row>
    <row r="167" spans="1:6" ht="12.75" customHeight="1" x14ac:dyDescent="0.2">
      <c r="A167" s="62">
        <v>3212</v>
      </c>
      <c r="B167" s="63" t="s">
        <v>383</v>
      </c>
      <c r="C167" s="267" t="s">
        <v>384</v>
      </c>
      <c r="D167" s="193">
        <v>30643.75</v>
      </c>
      <c r="E167" s="193">
        <v>36165.839999999997</v>
      </c>
      <c r="F167" s="44">
        <f t="shared" si="26"/>
        <v>118.02028146033039</v>
      </c>
    </row>
    <row r="168" spans="1:6" ht="12.75" customHeight="1" x14ac:dyDescent="0.2">
      <c r="A168" s="62">
        <v>3213</v>
      </c>
      <c r="B168" s="63" t="s">
        <v>385</v>
      </c>
      <c r="C168" s="267" t="s">
        <v>386</v>
      </c>
      <c r="D168" s="193">
        <v>3125</v>
      </c>
      <c r="E168" s="193">
        <v>915</v>
      </c>
      <c r="F168" s="44">
        <f t="shared" si="26"/>
        <v>29.28</v>
      </c>
    </row>
    <row r="169" spans="1:6" ht="12.75" customHeight="1" x14ac:dyDescent="0.2">
      <c r="A169" s="62">
        <v>3214</v>
      </c>
      <c r="B169" s="63" t="s">
        <v>387</v>
      </c>
      <c r="C169" s="267" t="s">
        <v>388</v>
      </c>
      <c r="D169" s="193">
        <v>0</v>
      </c>
      <c r="E169" s="193">
        <v>119.73</v>
      </c>
      <c r="F169" s="44" t="str">
        <f t="shared" si="26"/>
        <v>-</v>
      </c>
    </row>
    <row r="170" spans="1:6" ht="12.75" customHeight="1" x14ac:dyDescent="0.2">
      <c r="A170" s="62">
        <v>322</v>
      </c>
      <c r="B170" s="63" t="s">
        <v>389</v>
      </c>
      <c r="C170" s="267" t="s">
        <v>390</v>
      </c>
      <c r="D170" s="59">
        <f t="shared" ref="D170:E170" si="34">SUM(D171:D177)</f>
        <v>93691.580000000016</v>
      </c>
      <c r="E170" s="59">
        <f t="shared" si="34"/>
        <v>86185.03</v>
      </c>
      <c r="F170" s="44">
        <f t="shared" si="26"/>
        <v>91.988020695136086</v>
      </c>
    </row>
    <row r="171" spans="1:6" ht="12.75" customHeight="1" x14ac:dyDescent="0.2">
      <c r="A171" s="62">
        <v>3221</v>
      </c>
      <c r="B171" s="63" t="s">
        <v>391</v>
      </c>
      <c r="C171" s="267" t="s">
        <v>392</v>
      </c>
      <c r="D171" s="193">
        <v>16946.509999999998</v>
      </c>
      <c r="E171" s="193">
        <v>14306.75</v>
      </c>
      <c r="F171" s="44">
        <f t="shared" si="26"/>
        <v>84.422987387963673</v>
      </c>
    </row>
    <row r="172" spans="1:6" ht="12.75" customHeight="1" x14ac:dyDescent="0.2">
      <c r="A172" s="62">
        <v>3222</v>
      </c>
      <c r="B172" s="63" t="s">
        <v>393</v>
      </c>
      <c r="C172" s="267" t="s">
        <v>394</v>
      </c>
      <c r="D172" s="193">
        <v>55130.62</v>
      </c>
      <c r="E172" s="193">
        <v>41616.86</v>
      </c>
      <c r="F172" s="44">
        <f t="shared" si="26"/>
        <v>75.487741657902632</v>
      </c>
    </row>
    <row r="173" spans="1:6" ht="12.75" customHeight="1" x14ac:dyDescent="0.2">
      <c r="A173" s="62">
        <v>3223</v>
      </c>
      <c r="B173" s="64" t="s">
        <v>395</v>
      </c>
      <c r="C173" s="267" t="s">
        <v>396</v>
      </c>
      <c r="D173" s="193">
        <v>12638.54</v>
      </c>
      <c r="E173" s="193">
        <v>18780.91</v>
      </c>
      <c r="F173" s="44">
        <f t="shared" si="26"/>
        <v>148.60031301083828</v>
      </c>
    </row>
    <row r="174" spans="1:6" ht="12.75" customHeight="1" x14ac:dyDescent="0.2">
      <c r="A174" s="62">
        <v>3224</v>
      </c>
      <c r="B174" s="64" t="s">
        <v>397</v>
      </c>
      <c r="C174" s="267" t="s">
        <v>398</v>
      </c>
      <c r="D174" s="193">
        <v>0</v>
      </c>
      <c r="E174" s="193"/>
      <c r="F174" s="44" t="str">
        <f t="shared" si="26"/>
        <v>-</v>
      </c>
    </row>
    <row r="175" spans="1:6" ht="12.75" customHeight="1" x14ac:dyDescent="0.2">
      <c r="A175" s="62">
        <v>3225</v>
      </c>
      <c r="B175" s="64" t="s">
        <v>399</v>
      </c>
      <c r="C175" s="267" t="s">
        <v>400</v>
      </c>
      <c r="D175" s="193">
        <v>8109.13</v>
      </c>
      <c r="E175" s="193">
        <v>11480.51</v>
      </c>
      <c r="F175" s="44">
        <f t="shared" si="26"/>
        <v>141.57511348319733</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866.78</v>
      </c>
      <c r="E177" s="193"/>
      <c r="F177" s="44">
        <f t="shared" si="26"/>
        <v>0</v>
      </c>
    </row>
    <row r="178" spans="1:6" ht="12.75" customHeight="1" x14ac:dyDescent="0.2">
      <c r="A178" s="62">
        <v>323</v>
      </c>
      <c r="B178" s="64" t="s">
        <v>405</v>
      </c>
      <c r="C178" s="267" t="s">
        <v>406</v>
      </c>
      <c r="D178" s="59">
        <f t="shared" ref="D178:E178" si="35">SUM(D179:D187)</f>
        <v>35788.990000000005</v>
      </c>
      <c r="E178" s="59">
        <f t="shared" si="35"/>
        <v>54612.43</v>
      </c>
      <c r="F178" s="44">
        <f t="shared" si="26"/>
        <v>152.59561669664328</v>
      </c>
    </row>
    <row r="179" spans="1:6" ht="12.75" customHeight="1" x14ac:dyDescent="0.2">
      <c r="A179" s="62">
        <v>3231</v>
      </c>
      <c r="B179" s="64" t="s">
        <v>407</v>
      </c>
      <c r="C179" s="267" t="s">
        <v>408</v>
      </c>
      <c r="D179" s="193">
        <v>5783.67</v>
      </c>
      <c r="E179" s="193">
        <v>5278.8</v>
      </c>
      <c r="F179" s="44">
        <f t="shared" si="26"/>
        <v>91.270767523043332</v>
      </c>
    </row>
    <row r="180" spans="1:6" ht="12.75" customHeight="1" x14ac:dyDescent="0.2">
      <c r="A180" s="62">
        <v>3232</v>
      </c>
      <c r="B180" s="64" t="s">
        <v>409</v>
      </c>
      <c r="C180" s="267" t="s">
        <v>410</v>
      </c>
      <c r="D180" s="193">
        <v>4734.8100000000004</v>
      </c>
      <c r="E180" s="193">
        <v>7887.5</v>
      </c>
      <c r="F180" s="44">
        <f t="shared" si="26"/>
        <v>166.58535400575732</v>
      </c>
    </row>
    <row r="181" spans="1:6" ht="12.75" customHeight="1" x14ac:dyDescent="0.2">
      <c r="A181" s="62">
        <v>3233</v>
      </c>
      <c r="B181" s="64" t="s">
        <v>411</v>
      </c>
      <c r="C181" s="267" t="s">
        <v>412</v>
      </c>
      <c r="D181" s="193">
        <v>12646.74</v>
      </c>
      <c r="E181" s="193">
        <v>29777.08</v>
      </c>
      <c r="F181" s="44">
        <f t="shared" si="26"/>
        <v>235.45261466591393</v>
      </c>
    </row>
    <row r="182" spans="1:6" ht="12.75" customHeight="1" x14ac:dyDescent="0.2">
      <c r="A182" s="62">
        <v>3234</v>
      </c>
      <c r="B182" s="64" t="s">
        <v>413</v>
      </c>
      <c r="C182" s="267" t="s">
        <v>414</v>
      </c>
      <c r="D182" s="193">
        <v>3992.46</v>
      </c>
      <c r="E182" s="193">
        <v>3273.31</v>
      </c>
      <c r="F182" s="44">
        <f t="shared" si="26"/>
        <v>81.987296053060021</v>
      </c>
    </row>
    <row r="183" spans="1:6" ht="12.75" customHeight="1" x14ac:dyDescent="0.2">
      <c r="A183" s="62">
        <v>3235</v>
      </c>
      <c r="B183" s="63" t="s">
        <v>415</v>
      </c>
      <c r="C183" s="267" t="s">
        <v>416</v>
      </c>
      <c r="D183" s="193">
        <v>29.88</v>
      </c>
      <c r="E183" s="193">
        <v>44.82</v>
      </c>
      <c r="F183" s="44">
        <f t="shared" si="26"/>
        <v>150</v>
      </c>
    </row>
    <row r="184" spans="1:6" ht="12.75" customHeight="1" x14ac:dyDescent="0.2">
      <c r="A184" s="62">
        <v>3236</v>
      </c>
      <c r="B184" s="63" t="s">
        <v>417</v>
      </c>
      <c r="C184" s="267" t="s">
        <v>418</v>
      </c>
      <c r="D184" s="193">
        <v>2695.86</v>
      </c>
      <c r="E184" s="193">
        <v>147.44999999999999</v>
      </c>
      <c r="F184" s="44">
        <f t="shared" si="26"/>
        <v>5.469497674211568</v>
      </c>
    </row>
    <row r="185" spans="1:6" ht="12.75" customHeight="1" x14ac:dyDescent="0.2">
      <c r="A185" s="62">
        <v>3237</v>
      </c>
      <c r="B185" s="63" t="s">
        <v>419</v>
      </c>
      <c r="C185" s="267" t="s">
        <v>420</v>
      </c>
      <c r="D185" s="193">
        <v>2437.8200000000002</v>
      </c>
      <c r="E185" s="193">
        <v>2842.38</v>
      </c>
      <c r="F185" s="44">
        <f t="shared" si="26"/>
        <v>116.59515468738462</v>
      </c>
    </row>
    <row r="186" spans="1:6" ht="12.75" customHeight="1" x14ac:dyDescent="0.2">
      <c r="A186" s="62">
        <v>3238</v>
      </c>
      <c r="B186" s="63" t="s">
        <v>421</v>
      </c>
      <c r="C186" s="267" t="s">
        <v>422</v>
      </c>
      <c r="D186" s="193">
        <v>980.25</v>
      </c>
      <c r="E186" s="193">
        <v>2376.9</v>
      </c>
      <c r="F186" s="44">
        <f t="shared" si="26"/>
        <v>242.47895944912011</v>
      </c>
    </row>
    <row r="187" spans="1:6" ht="12.75" customHeight="1" x14ac:dyDescent="0.2">
      <c r="A187" s="62">
        <v>3239</v>
      </c>
      <c r="B187" s="63" t="s">
        <v>423</v>
      </c>
      <c r="C187" s="267" t="s">
        <v>424</v>
      </c>
      <c r="D187" s="193">
        <v>2487.5</v>
      </c>
      <c r="E187" s="193">
        <v>2984.19</v>
      </c>
      <c r="F187" s="44">
        <f t="shared" si="26"/>
        <v>119.96743718592965</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40537.75</v>
      </c>
      <c r="E194" s="59">
        <f t="shared" si="36"/>
        <v>32960.5</v>
      </c>
      <c r="F194" s="44">
        <f t="shared" si="26"/>
        <v>81.308163378579223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262.02</v>
      </c>
      <c r="E196" s="193">
        <v>274.63</v>
      </c>
      <c r="F196" s="44">
        <f t="shared" si="26"/>
        <v>104.81260972444852</v>
      </c>
    </row>
    <row r="197" spans="1:6" ht="12.75" customHeight="1" x14ac:dyDescent="0.2">
      <c r="A197" s="62">
        <v>3293</v>
      </c>
      <c r="B197" s="63" t="s">
        <v>443</v>
      </c>
      <c r="C197" s="267" t="s">
        <v>444</v>
      </c>
      <c r="D197" s="193">
        <v>2668.44</v>
      </c>
      <c r="E197" s="193">
        <v>1157.54</v>
      </c>
      <c r="F197" s="44">
        <f t="shared" si="26"/>
        <v>43.378903029485386</v>
      </c>
    </row>
    <row r="198" spans="1:6" ht="12.75" customHeight="1" x14ac:dyDescent="0.2">
      <c r="A198" s="62">
        <v>3294</v>
      </c>
      <c r="B198" s="63" t="s">
        <v>445</v>
      </c>
      <c r="C198" s="267" t="s">
        <v>446</v>
      </c>
      <c r="D198" s="193">
        <v>188.09</v>
      </c>
      <c r="E198" s="193">
        <v>242.2</v>
      </c>
      <c r="F198" s="44">
        <f t="shared" si="26"/>
        <v>128.76814291030888</v>
      </c>
    </row>
    <row r="199" spans="1:6" ht="12.75" customHeight="1" x14ac:dyDescent="0.2">
      <c r="A199" s="62">
        <v>3295</v>
      </c>
      <c r="B199" s="63" t="s">
        <v>447</v>
      </c>
      <c r="C199" s="267" t="s">
        <v>448</v>
      </c>
      <c r="D199" s="193">
        <v>173.16</v>
      </c>
      <c r="E199" s="193">
        <v>5909.04</v>
      </c>
      <c r="F199" s="44">
        <f t="shared" si="26"/>
        <v>3412.4740124740129</v>
      </c>
    </row>
    <row r="200" spans="1:6" ht="12.75" customHeight="1" x14ac:dyDescent="0.2">
      <c r="A200" s="62" t="s">
        <v>449</v>
      </c>
      <c r="B200" s="63" t="s">
        <v>450</v>
      </c>
      <c r="C200" s="267" t="s">
        <v>449</v>
      </c>
      <c r="D200" s="193">
        <v>16.59</v>
      </c>
      <c r="E200" s="193"/>
      <c r="F200" s="44">
        <f t="shared" si="26"/>
        <v>0</v>
      </c>
    </row>
    <row r="201" spans="1:6" ht="12.75" customHeight="1" x14ac:dyDescent="0.2">
      <c r="A201" s="62">
        <v>3299</v>
      </c>
      <c r="B201" s="63" t="s">
        <v>451</v>
      </c>
      <c r="C201" s="267" t="s">
        <v>452</v>
      </c>
      <c r="D201" s="193">
        <v>37229.449999999997</v>
      </c>
      <c r="E201" s="193">
        <v>25377.09</v>
      </c>
      <c r="F201" s="44">
        <f t="shared" si="26"/>
        <v>68.164020687923141</v>
      </c>
    </row>
    <row r="202" spans="1:6" ht="12.75" customHeight="1" x14ac:dyDescent="0.2">
      <c r="A202" s="62">
        <v>34</v>
      </c>
      <c r="B202" s="182" t="s">
        <v>453</v>
      </c>
      <c r="C202" s="267" t="s">
        <v>454</v>
      </c>
      <c r="D202" s="59">
        <f t="shared" ref="D202:E202" si="37">D203+D208+D216</f>
        <v>484.17999999999995</v>
      </c>
      <c r="E202" s="59">
        <f t="shared" si="37"/>
        <v>19.34</v>
      </c>
      <c r="F202" s="44">
        <f t="shared" si="26"/>
        <v>3.9943822545334386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484.17999999999995</v>
      </c>
      <c r="E216" s="59">
        <f t="shared" si="40"/>
        <v>19.34</v>
      </c>
      <c r="F216" s="44">
        <f t="shared" si="26"/>
        <v>3.9943822545334386</v>
      </c>
    </row>
    <row r="217" spans="1:6" ht="12.75" customHeight="1" x14ac:dyDescent="0.2">
      <c r="A217" s="62">
        <v>3431</v>
      </c>
      <c r="B217" s="181" t="s">
        <v>483</v>
      </c>
      <c r="C217" s="267" t="s">
        <v>484</v>
      </c>
      <c r="D217" s="193">
        <v>470.9</v>
      </c>
      <c r="E217" s="193"/>
      <c r="F217" s="44">
        <f t="shared" si="26"/>
        <v>0</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v>3.72</v>
      </c>
      <c r="F219" s="44" t="str">
        <f t="shared" si="26"/>
        <v>-</v>
      </c>
    </row>
    <row r="220" spans="1:6" ht="12.75" customHeight="1" x14ac:dyDescent="0.2">
      <c r="A220" s="62">
        <v>3434</v>
      </c>
      <c r="B220" s="64" t="s">
        <v>489</v>
      </c>
      <c r="C220" s="267" t="s">
        <v>490</v>
      </c>
      <c r="D220" s="193">
        <v>13.28</v>
      </c>
      <c r="E220" s="193">
        <v>15.62</v>
      </c>
      <c r="F220" s="44">
        <f t="shared" si="26"/>
        <v>117.62048192771084</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17057.93</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17057.93</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v>17057.93</v>
      </c>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320.77999999999997</v>
      </c>
      <c r="E273" s="59">
        <f t="shared" si="60"/>
        <v>317.3</v>
      </c>
      <c r="F273" s="44">
        <f t="shared" ref="F273:F277" si="61">IF(D273&lt;&gt;0,IF(E273/D273&gt;=100,"&gt;&gt;100",E273/D273*100),"-")</f>
        <v>98.915144335681788</v>
      </c>
    </row>
    <row r="274" spans="1:6" ht="12.75" customHeight="1" x14ac:dyDescent="0.2">
      <c r="A274" s="62">
        <v>381</v>
      </c>
      <c r="B274" s="63" t="s">
        <v>588</v>
      </c>
      <c r="C274" s="267" t="s">
        <v>589</v>
      </c>
      <c r="D274" s="59">
        <f t="shared" ref="D274:E274" si="62">SUM(D275:D277)</f>
        <v>320.77999999999997</v>
      </c>
      <c r="E274" s="59">
        <f t="shared" si="62"/>
        <v>317.3</v>
      </c>
      <c r="F274" s="44">
        <f t="shared" si="61"/>
        <v>98.915144335681788</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320.77999999999997</v>
      </c>
      <c r="E276" s="193">
        <v>317.3</v>
      </c>
      <c r="F276" s="44">
        <f t="shared" si="61"/>
        <v>98.915144335681788</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1100969.2999999998</v>
      </c>
      <c r="E299" s="59">
        <f>E152-E297+E298</f>
        <v>1324864.8200000003</v>
      </c>
      <c r="F299" s="44">
        <f t="shared" si="68"/>
        <v>120.33621827602281</v>
      </c>
    </row>
    <row r="300" spans="1:6" ht="12.75" customHeight="1" x14ac:dyDescent="0.2">
      <c r="A300" s="62" t="s">
        <v>629</v>
      </c>
      <c r="B300" s="63" t="s">
        <v>640</v>
      </c>
      <c r="C300" s="267" t="s">
        <v>641</v>
      </c>
      <c r="D300" s="59">
        <f>IF(D6&gt;=D299,D6-D299,0)</f>
        <v>1871.5400000002701</v>
      </c>
      <c r="E300" s="59">
        <f>IF(E6&gt;=E299,E6-E299,0)</f>
        <v>0</v>
      </c>
      <c r="F300" s="44">
        <f t="shared" si="68"/>
        <v>0</v>
      </c>
    </row>
    <row r="301" spans="1:6" ht="12.75" customHeight="1" x14ac:dyDescent="0.2">
      <c r="A301" s="62" t="s">
        <v>629</v>
      </c>
      <c r="B301" s="63" t="s">
        <v>642</v>
      </c>
      <c r="C301" s="267" t="s">
        <v>643</v>
      </c>
      <c r="D301" s="59">
        <f>IF(D299&gt;=D6,D299-D6,0)</f>
        <v>0</v>
      </c>
      <c r="E301" s="59">
        <f>IF(E299&gt;=E6,E299-E6,0)</f>
        <v>160746.72000000044</v>
      </c>
      <c r="F301" s="44" t="str">
        <f t="shared" si="68"/>
        <v>-</v>
      </c>
    </row>
    <row r="302" spans="1:6" ht="12.75" customHeight="1" x14ac:dyDescent="0.2">
      <c r="A302" s="62">
        <v>92211</v>
      </c>
      <c r="B302" s="63" t="s">
        <v>644</v>
      </c>
      <c r="C302" s="267" t="s">
        <v>645</v>
      </c>
      <c r="D302" s="193">
        <v>96665.41</v>
      </c>
      <c r="E302" s="193">
        <v>24834.5</v>
      </c>
      <c r="F302" s="44">
        <f t="shared" si="68"/>
        <v>25.691196054514226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57230.09</v>
      </c>
      <c r="E304" s="193">
        <v>168379.08</v>
      </c>
      <c r="F304" s="44">
        <f t="shared" si="68"/>
        <v>294.21424988148715</v>
      </c>
    </row>
    <row r="305" spans="1:6" ht="12" x14ac:dyDescent="0.2">
      <c r="A305" s="62">
        <v>9661</v>
      </c>
      <c r="B305" s="228" t="s">
        <v>650</v>
      </c>
      <c r="C305" s="267" t="s">
        <v>651</v>
      </c>
      <c r="D305" s="193">
        <v>2048.86</v>
      </c>
      <c r="E305" s="193">
        <v>1741.18</v>
      </c>
      <c r="F305" s="44">
        <f t="shared" si="68"/>
        <v>84.982868522007365</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57974.020000000004</v>
      </c>
      <c r="E360" s="59">
        <f t="shared" si="86"/>
        <v>34689.68</v>
      </c>
      <c r="F360" s="44">
        <f t="shared" si="72"/>
        <v>59.836595771692217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57974.020000000004</v>
      </c>
      <c r="E373" s="59">
        <f t="shared" si="90"/>
        <v>34689.68</v>
      </c>
      <c r="F373" s="44">
        <f t="shared" si="72"/>
        <v>59.836595771692217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23238.26</v>
      </c>
      <c r="E379" s="59">
        <f t="shared" si="92"/>
        <v>18131.2</v>
      </c>
      <c r="F379" s="44">
        <f t="shared" si="72"/>
        <v>78.023053361138068</v>
      </c>
    </row>
    <row r="380" spans="1:6" ht="12.75" customHeight="1" x14ac:dyDescent="0.2">
      <c r="A380" s="62">
        <v>4221</v>
      </c>
      <c r="B380" s="63" t="s">
        <v>695</v>
      </c>
      <c r="C380" s="267" t="s">
        <v>787</v>
      </c>
      <c r="D380" s="193">
        <v>9216.7999999999993</v>
      </c>
      <c r="E380" s="193">
        <v>5479.97</v>
      </c>
      <c r="F380" s="44">
        <f t="shared" si="72"/>
        <v>59.456318895929186</v>
      </c>
    </row>
    <row r="381" spans="1:6" ht="12.75" customHeight="1" x14ac:dyDescent="0.2">
      <c r="A381" s="62">
        <v>4222</v>
      </c>
      <c r="B381" s="63" t="s">
        <v>788</v>
      </c>
      <c r="C381" s="267" t="s">
        <v>789</v>
      </c>
      <c r="D381" s="193">
        <v>38.36</v>
      </c>
      <c r="E381" s="193"/>
      <c r="F381" s="44">
        <f t="shared" si="72"/>
        <v>0</v>
      </c>
    </row>
    <row r="382" spans="1:6" ht="12.75" customHeight="1" x14ac:dyDescent="0.2">
      <c r="A382" s="62">
        <v>4223</v>
      </c>
      <c r="B382" s="63" t="s">
        <v>699</v>
      </c>
      <c r="C382" s="267" t="s">
        <v>790</v>
      </c>
      <c r="D382" s="193">
        <v>4746.75</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8010.08</v>
      </c>
      <c r="E385" s="193">
        <v>5779.95</v>
      </c>
      <c r="F385" s="44">
        <f t="shared" si="72"/>
        <v>72.158455346263707</v>
      </c>
    </row>
    <row r="386" spans="1:6" ht="12.75" customHeight="1" x14ac:dyDescent="0.2">
      <c r="A386" s="62">
        <v>4227</v>
      </c>
      <c r="B386" s="182" t="s">
        <v>707</v>
      </c>
      <c r="C386" s="267" t="s">
        <v>794</v>
      </c>
      <c r="D386" s="193">
        <v>1226.27</v>
      </c>
      <c r="E386" s="193">
        <v>6871.28</v>
      </c>
      <c r="F386" s="44">
        <f t="shared" si="72"/>
        <v>560.3398925195919</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34735.760000000002</v>
      </c>
      <c r="E393" s="59">
        <f t="shared" si="94"/>
        <v>16558.48</v>
      </c>
      <c r="F393" s="44">
        <f t="shared" si="72"/>
        <v>47.669836502785593</v>
      </c>
    </row>
    <row r="394" spans="1:6" ht="12.75" customHeight="1" x14ac:dyDescent="0.2">
      <c r="A394" s="62">
        <v>4241</v>
      </c>
      <c r="B394" s="63" t="s">
        <v>804</v>
      </c>
      <c r="C394" s="267" t="s">
        <v>805</v>
      </c>
      <c r="D394" s="193">
        <v>34735.760000000002</v>
      </c>
      <c r="E394" s="193">
        <v>16558.48</v>
      </c>
      <c r="F394" s="44">
        <f t="shared" si="72"/>
        <v>47.669836502785593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57974.020000000004</v>
      </c>
      <c r="E418" s="59">
        <f t="shared" si="102"/>
        <v>34689.68</v>
      </c>
      <c r="F418" s="44">
        <f t="shared" si="72"/>
        <v>59.836595771692217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1102840.8400000001</v>
      </c>
      <c r="E422" s="59">
        <f>E6+E308</f>
        <v>1164118.0999999999</v>
      </c>
      <c r="F422" s="44">
        <f t="shared" si="72"/>
        <v>105.55631037385228</v>
      </c>
    </row>
    <row r="423" spans="1:6" ht="12.75" customHeight="1" x14ac:dyDescent="0.2">
      <c r="A423" s="62" t="s">
        <v>629</v>
      </c>
      <c r="B423" s="63" t="s">
        <v>852</v>
      </c>
      <c r="C423" s="267" t="s">
        <v>853</v>
      </c>
      <c r="D423" s="59">
        <f t="shared" ref="D423:E423" si="103">D299+D360</f>
        <v>1158943.3199999998</v>
      </c>
      <c r="E423" s="59">
        <f t="shared" si="103"/>
        <v>1359554.5000000002</v>
      </c>
      <c r="F423" s="44">
        <f t="shared" si="72"/>
        <v>117.30983530756278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56102.479999999749</v>
      </c>
      <c r="E425" s="59">
        <f t="shared" si="105"/>
        <v>195436.40000000037</v>
      </c>
      <c r="F425" s="44">
        <f t="shared" si="72"/>
        <v>348.35607980253502</v>
      </c>
    </row>
    <row r="426" spans="1:6" ht="12.75" customHeight="1" x14ac:dyDescent="0.2">
      <c r="A426" s="271" t="s">
        <v>858</v>
      </c>
      <c r="B426" s="182" t="s">
        <v>859</v>
      </c>
      <c r="C426" s="272" t="s">
        <v>860</v>
      </c>
      <c r="D426" s="59">
        <f t="shared" ref="D426:E426" si="106">IF(D302-D303+D419-D420&gt;=0,D302-D303+D419-D420,0)</f>
        <v>96665.41</v>
      </c>
      <c r="E426" s="59">
        <f t="shared" si="106"/>
        <v>24834.5</v>
      </c>
      <c r="F426" s="44">
        <f t="shared" si="72"/>
        <v>25.691196054514226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57230.09</v>
      </c>
      <c r="E428" s="80">
        <f t="shared" si="108"/>
        <v>168379.08</v>
      </c>
      <c r="F428" s="60">
        <f t="shared" si="72"/>
        <v>294.21424988148715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1102840.8400000001</v>
      </c>
      <c r="E643" s="59">
        <f>E422+E430</f>
        <v>1164118.0999999999</v>
      </c>
      <c r="F643" s="44">
        <f t="shared" si="109"/>
        <v>105.55631037385228</v>
      </c>
    </row>
    <row r="644" spans="1:6" ht="12.75" customHeight="1" x14ac:dyDescent="0.2">
      <c r="A644" s="62" t="s">
        <v>629</v>
      </c>
      <c r="B644" s="63" t="s">
        <v>1285</v>
      </c>
      <c r="C644" s="267" t="s">
        <v>1286</v>
      </c>
      <c r="D644" s="59">
        <f>D423+D535</f>
        <v>1158943.3199999998</v>
      </c>
      <c r="E644" s="59">
        <f>E423+E535</f>
        <v>1359554.5000000002</v>
      </c>
      <c r="F644" s="44">
        <f t="shared" si="109"/>
        <v>117.30983530756278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56102.479999999749</v>
      </c>
      <c r="E646" s="59">
        <f t="shared" si="164"/>
        <v>195436.40000000037</v>
      </c>
      <c r="F646" s="44">
        <f t="shared" si="109"/>
        <v>348.35607980253502</v>
      </c>
    </row>
    <row r="647" spans="1:6" ht="24" x14ac:dyDescent="0.2">
      <c r="A647" s="271" t="s">
        <v>1291</v>
      </c>
      <c r="B647" s="63" t="s">
        <v>1292</v>
      </c>
      <c r="C647" s="272" t="s">
        <v>1291</v>
      </c>
      <c r="D647" s="59">
        <f>IF(D426-D427+D641-D642&gt;=0,D426-D427+D641-D642,0)</f>
        <v>96665.41</v>
      </c>
      <c r="E647" s="59">
        <f>IF(E426-E427+E641-E642&gt;=0,E426-E427+E641-E642,0)</f>
        <v>24834.5</v>
      </c>
      <c r="F647" s="44">
        <f t="shared" si="109"/>
        <v>25.691196054514226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40562.930000000255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170601.90000000037</v>
      </c>
      <c r="F650" s="44" t="str">
        <f t="shared" si="109"/>
        <v>-</v>
      </c>
    </row>
    <row r="651" spans="1:6" ht="24" x14ac:dyDescent="0.2">
      <c r="A651" s="269" t="s">
        <v>1299</v>
      </c>
      <c r="B651" s="183" t="s">
        <v>1300</v>
      </c>
      <c r="C651" s="270" t="s">
        <v>1299</v>
      </c>
      <c r="D651" s="195">
        <v>103063.15</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52443.79</v>
      </c>
      <c r="E653" s="193">
        <v>49941.87</v>
      </c>
      <c r="F653" s="44">
        <f t="shared" ref="F653:F740" si="167">IF(D653&lt;&gt;0,IF(E653/D653&gt;=100,"&gt;&gt;100",E653/D653*100),"-")</f>
        <v>95.229330298210712</v>
      </c>
    </row>
    <row r="654" spans="1:6" ht="12.75" customHeight="1" x14ac:dyDescent="0.2">
      <c r="A654" s="62" t="s">
        <v>1304</v>
      </c>
      <c r="B654" s="63" t="s">
        <v>1305</v>
      </c>
      <c r="C654" s="267" t="s">
        <v>1304</v>
      </c>
      <c r="D654" s="193">
        <v>153994.5</v>
      </c>
      <c r="E654" s="193">
        <v>9245.42</v>
      </c>
      <c r="F654" s="44">
        <f t="shared" si="167"/>
        <v>6.0037338995873224</v>
      </c>
    </row>
    <row r="655" spans="1:6" ht="12.75" customHeight="1" x14ac:dyDescent="0.2">
      <c r="A655" s="62" t="s">
        <v>1306</v>
      </c>
      <c r="B655" s="63" t="s">
        <v>1307</v>
      </c>
      <c r="C655" s="267" t="s">
        <v>1306</v>
      </c>
      <c r="D655" s="193">
        <v>191044.68</v>
      </c>
      <c r="E655" s="193">
        <v>59187.29</v>
      </c>
      <c r="F655" s="44">
        <f t="shared" si="167"/>
        <v>30.980862696621546</v>
      </c>
    </row>
    <row r="656" spans="1:6" ht="24" x14ac:dyDescent="0.2">
      <c r="A656" s="62">
        <v>11</v>
      </c>
      <c r="B656" s="63" t="s">
        <v>1308</v>
      </c>
      <c r="C656" s="267" t="s">
        <v>1309</v>
      </c>
      <c r="D656" s="59">
        <f t="shared" ref="D656:E656" si="168">+D653+D654-D655</f>
        <v>15393.610000000015</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53</v>
      </c>
      <c r="E658" s="273">
        <v>55</v>
      </c>
      <c r="F658" s="44">
        <f t="shared" si="167"/>
        <v>103.77358490566037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29</v>
      </c>
      <c r="E660" s="273">
        <v>30</v>
      </c>
      <c r="F660" s="44">
        <f t="shared" si="167"/>
        <v>103.44827586206897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1008403.56</v>
      </c>
      <c r="E683" s="191">
        <v>1060156.8899999999</v>
      </c>
      <c r="F683" s="70">
        <f t="shared" si="167"/>
        <v>105.13220421395575</v>
      </c>
    </row>
    <row r="684" spans="1:6" ht="24" x14ac:dyDescent="0.2">
      <c r="A684" s="69">
        <v>63613</v>
      </c>
      <c r="B684" s="181" t="s">
        <v>1365</v>
      </c>
      <c r="C684" s="301" t="s">
        <v>1366</v>
      </c>
      <c r="D684" s="191">
        <v>4646.57</v>
      </c>
      <c r="E684" s="191">
        <v>5000</v>
      </c>
      <c r="F684" s="70">
        <f t="shared" si="167"/>
        <v>107.60625579728705</v>
      </c>
    </row>
    <row r="685" spans="1:6" ht="24" x14ac:dyDescent="0.2">
      <c r="A685" s="62">
        <v>63622</v>
      </c>
      <c r="B685" s="264" t="s">
        <v>1367</v>
      </c>
      <c r="C685" s="267" t="s">
        <v>1368</v>
      </c>
      <c r="D685" s="193">
        <v>3251.19</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553</v>
      </c>
      <c r="E724" s="191">
        <v>1434</v>
      </c>
      <c r="F724" s="70">
        <f t="shared" si="167"/>
        <v>259.3128390596745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30643.75</v>
      </c>
      <c r="E734" s="191">
        <v>36165.839999999997</v>
      </c>
      <c r="F734" s="70">
        <f t="shared" si="167"/>
        <v>118.02028146033039</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2493.42</v>
      </c>
      <c r="E736" s="193">
        <v>147.44999999999999</v>
      </c>
      <c r="F736" s="44">
        <f t="shared" si="167"/>
        <v>5.9135645017686551</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1812.82</v>
      </c>
      <c r="E738" s="193">
        <v>2842.38</v>
      </c>
      <c r="F738" s="44">
        <f t="shared" si="167"/>
        <v>156.79328339272516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5857.23</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17057.93</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6</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8481</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37877CE7E023843B8A306AB4BC886EE" ma:contentTypeVersion="10" ma:contentTypeDescription="Create a new document." ma:contentTypeScope="" ma:versionID="09cfbacdde93c636398943140ffb5bc8">
  <xsd:schema xmlns:xsd="http://www.w3.org/2001/XMLSchema" xmlns:xs="http://www.w3.org/2001/XMLSchema" xmlns:p="http://schemas.microsoft.com/office/2006/metadata/properties" xmlns:ns3="d19d21c5-5781-4f81-a4b3-0fd5be2daa07" targetNamespace="http://schemas.microsoft.com/office/2006/metadata/properties" ma:root="true" ma:fieldsID="ec343458ec3b1eb102228f2156487429" ns3:_="">
    <xsd:import namespace="d19d21c5-5781-4f81-a4b3-0fd5be2daa07"/>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9d21c5-5781-4f81-a4b3-0fd5be2daa07"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1CCC1D14-A9C3-40C5-B12A-DE5C506D06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9d21c5-5781-4f81-a4b3-0fd5be2da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A33E1FE-143E-4329-8F01-E4208193FE30}">
  <ds:schemaRefs>
    <ds:schemaRef ds:uri="http://schemas.microsoft.com/office/2006/documentManagement/types"/>
    <ds:schemaRef ds:uri="http://schemas.openxmlformats.org/package/2006/metadata/core-properties"/>
    <ds:schemaRef ds:uri="http://schemas.microsoft.com/office/2006/metadata/properties"/>
    <ds:schemaRef ds:uri="http://schemas.microsoft.com/office/infopath/2007/PartnerControls"/>
    <ds:schemaRef ds:uri="d19d21c5-5781-4f81-a4b3-0fd5be2daa07"/>
    <ds:schemaRef ds:uri="http://purl.org/dc/dcmitype/"/>
    <ds:schemaRef ds:uri="http://purl.org/dc/elements/1.1/"/>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2025-03-11T06:54:08Z</cp:lastPrinted>
  <dcterms:created xsi:type="dcterms:W3CDTF">2022-04-01T05:14:30Z</dcterms:created>
  <dcterms:modified xsi:type="dcterms:W3CDTF">2025-10-08T07:34:09Z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0x010100737877CE7E023843B8A306AB4BC886EE</vt:lpwstr>
  </property>
</Properties>
</file>