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carnet-my.sharepoint.com/personal/mario_volgemut_skole_hr/Documents/Radna površina/Financijski izvještaji/Financijski izvještaji 2025/06-2025/"/>
    </mc:Choice>
  </mc:AlternateContent>
  <xr:revisionPtr revIDLastSave="1" documentId="8_{39E688D9-D418-41DF-9DE4-70B8296F47FC}" xr6:coauthVersionLast="37" xr6:coauthVersionMax="47" xr10:uidLastSave="{8EA0645C-1A29-4F87-BC9E-5706F1D81EEC}"/>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0490" windowHeight="694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E331" i="9" s="1"/>
  <c r="B331" i="9" s="1"/>
  <c r="F331" i="9"/>
  <c r="H330" i="9"/>
  <c r="G330" i="9"/>
  <c r="E330" i="9" s="1"/>
  <c r="B330" i="9" s="1"/>
  <c r="F330" i="9"/>
  <c r="H329" i="9"/>
  <c r="G329" i="9"/>
  <c r="E329" i="9" s="1"/>
  <c r="B329" i="9" s="1"/>
  <c r="F329" i="9"/>
  <c r="H328" i="9"/>
  <c r="E328" i="9" s="1"/>
  <c r="B328" i="9" s="1"/>
  <c r="G328" i="9"/>
  <c r="F328" i="9"/>
  <c r="H327" i="9"/>
  <c r="G327" i="9"/>
  <c r="E327" i="9" s="1"/>
  <c r="B327" i="9" s="1"/>
  <c r="F327" i="9"/>
  <c r="H326" i="9"/>
  <c r="G326" i="9"/>
  <c r="F326" i="9"/>
  <c r="H325" i="9"/>
  <c r="G325" i="9"/>
  <c r="E325" i="9" s="1"/>
  <c r="B325" i="9" s="1"/>
  <c r="F325" i="9"/>
  <c r="H324" i="9"/>
  <c r="G324" i="9"/>
  <c r="F324" i="9"/>
  <c r="H323" i="9"/>
  <c r="G323" i="9"/>
  <c r="F323" i="9"/>
  <c r="E323" i="9"/>
  <c r="B323" i="9" s="1"/>
  <c r="H322" i="9"/>
  <c r="G322" i="9"/>
  <c r="F322" i="9"/>
  <c r="H321" i="9"/>
  <c r="G321" i="9"/>
  <c r="E321" i="9" s="1"/>
  <c r="B321" i="9" s="1"/>
  <c r="F321" i="9"/>
  <c r="H320" i="9"/>
  <c r="G320" i="9"/>
  <c r="F320" i="9"/>
  <c r="H319" i="9"/>
  <c r="G319" i="9"/>
  <c r="F319" i="9"/>
  <c r="E319" i="9"/>
  <c r="B319" i="9" s="1"/>
  <c r="H318" i="9"/>
  <c r="G318" i="9"/>
  <c r="E318" i="9" s="1"/>
  <c r="F318" i="9"/>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G305" i="9"/>
  <c r="F305" i="9"/>
  <c r="E305" i="9"/>
  <c r="B305" i="9" s="1"/>
  <c r="H304" i="9"/>
  <c r="G304" i="9"/>
  <c r="F304" i="9"/>
  <c r="F298" i="9" s="1"/>
  <c r="E304" i="9"/>
  <c r="B304" i="9" s="1"/>
  <c r="H303" i="9"/>
  <c r="G303" i="9"/>
  <c r="E303" i="9" s="1"/>
  <c r="B303" i="9" s="1"/>
  <c r="F303" i="9"/>
  <c r="F302" i="9"/>
  <c r="F301" i="9"/>
  <c r="F300" i="9"/>
  <c r="F299" i="9"/>
  <c r="F297" i="9"/>
  <c r="L296" i="9"/>
  <c r="F296" i="9" s="1"/>
  <c r="H296" i="9"/>
  <c r="F295" i="9"/>
  <c r="I294" i="9"/>
  <c r="H294" i="9"/>
  <c r="F294" i="9"/>
  <c r="E293" i="9"/>
  <c r="M292" i="9"/>
  <c r="L292" i="9"/>
  <c r="F292" i="9" s="1"/>
  <c r="E292" i="9"/>
  <c r="B292" i="9" s="1"/>
  <c r="M291" i="9"/>
  <c r="F291" i="9" s="1"/>
  <c r="B291" i="9" s="1"/>
  <c r="L291" i="9"/>
  <c r="E291" i="9"/>
  <c r="M290" i="9"/>
  <c r="L290" i="9"/>
  <c r="F290" i="9" s="1"/>
  <c r="E290" i="9"/>
  <c r="M289" i="9"/>
  <c r="L289" i="9"/>
  <c r="F289" i="9"/>
  <c r="B289" i="9" s="1"/>
  <c r="E289" i="9"/>
  <c r="M288" i="9"/>
  <c r="L288" i="9"/>
  <c r="F288" i="9" s="1"/>
  <c r="E288" i="9"/>
  <c r="M287" i="9"/>
  <c r="F287" i="9" s="1"/>
  <c r="L287" i="9"/>
  <c r="E287" i="9"/>
  <c r="B287" i="9"/>
  <c r="M286" i="9"/>
  <c r="L286" i="9"/>
  <c r="F286" i="9" s="1"/>
  <c r="E286" i="9"/>
  <c r="B286" i="9" s="1"/>
  <c r="M285" i="9"/>
  <c r="L285" i="9"/>
  <c r="F285" i="9"/>
  <c r="B285" i="9" s="1"/>
  <c r="E285" i="9"/>
  <c r="M284" i="9"/>
  <c r="L284" i="9"/>
  <c r="F284" i="9" s="1"/>
  <c r="E284" i="9"/>
  <c r="B284" i="9" s="1"/>
  <c r="M283" i="9"/>
  <c r="L283" i="9"/>
  <c r="E283" i="9"/>
  <c r="M282" i="9"/>
  <c r="L282" i="9"/>
  <c r="F282" i="9" s="1"/>
  <c r="E282" i="9"/>
  <c r="M281" i="9"/>
  <c r="L281" i="9"/>
  <c r="F281" i="9"/>
  <c r="E281" i="9"/>
  <c r="M280" i="9"/>
  <c r="L280" i="9"/>
  <c r="F280" i="9" s="1"/>
  <c r="E280" i="9"/>
  <c r="M279" i="9"/>
  <c r="L279" i="9"/>
  <c r="F279" i="9" s="1"/>
  <c r="B279" i="9" s="1"/>
  <c r="E279" i="9"/>
  <c r="M278" i="9"/>
  <c r="L278" i="9"/>
  <c r="F278" i="9" s="1"/>
  <c r="E278" i="9"/>
  <c r="B278" i="9" s="1"/>
  <c r="M277" i="9"/>
  <c r="L277" i="9"/>
  <c r="F277" i="9"/>
  <c r="E277" i="9"/>
  <c r="B277" i="9" s="1"/>
  <c r="M276" i="9"/>
  <c r="L276" i="9"/>
  <c r="F276" i="9" s="1"/>
  <c r="E276" i="9"/>
  <c r="B276" i="9" s="1"/>
  <c r="M275" i="9"/>
  <c r="L275" i="9"/>
  <c r="E275" i="9"/>
  <c r="M274" i="9"/>
  <c r="L274" i="9"/>
  <c r="F274" i="9" s="1"/>
  <c r="E274" i="9"/>
  <c r="B274" i="9" s="1"/>
  <c r="M273" i="9"/>
  <c r="L273" i="9"/>
  <c r="F273" i="9"/>
  <c r="E273" i="9"/>
  <c r="B273" i="9" s="1"/>
  <c r="M272" i="9"/>
  <c r="L272" i="9"/>
  <c r="F272" i="9" s="1"/>
  <c r="B272" i="9" s="1"/>
  <c r="E272" i="9"/>
  <c r="M271" i="9"/>
  <c r="L271" i="9"/>
  <c r="F271" i="9" s="1"/>
  <c r="B271" i="9" s="1"/>
  <c r="E271" i="9"/>
  <c r="M270" i="9"/>
  <c r="L270" i="9"/>
  <c r="F270" i="9" s="1"/>
  <c r="E270" i="9"/>
  <c r="B270" i="9" s="1"/>
  <c r="M269" i="9"/>
  <c r="L269" i="9"/>
  <c r="F269" i="9"/>
  <c r="E269" i="9"/>
  <c r="B269" i="9" s="1"/>
  <c r="M268" i="9"/>
  <c r="L268" i="9"/>
  <c r="F268" i="9" s="1"/>
  <c r="B268" i="9" s="1"/>
  <c r="E268" i="9"/>
  <c r="M267" i="9"/>
  <c r="L267" i="9"/>
  <c r="E267" i="9"/>
  <c r="M266" i="9"/>
  <c r="L266" i="9"/>
  <c r="F266" i="9" s="1"/>
  <c r="E266" i="9"/>
  <c r="B266" i="9" s="1"/>
  <c r="M265" i="9"/>
  <c r="L265" i="9"/>
  <c r="F265" i="9"/>
  <c r="E265" i="9"/>
  <c r="B265" i="9" s="1"/>
  <c r="M264" i="9"/>
  <c r="L264" i="9"/>
  <c r="F264" i="9" s="1"/>
  <c r="B264" i="9" s="1"/>
  <c r="E264" i="9"/>
  <c r="M263" i="9"/>
  <c r="L263" i="9"/>
  <c r="E263" i="9"/>
  <c r="M262" i="9"/>
  <c r="L262" i="9"/>
  <c r="F262" i="9"/>
  <c r="E262" i="9"/>
  <c r="B262" i="9" s="1"/>
  <c r="M261" i="9"/>
  <c r="L261" i="9"/>
  <c r="F261" i="9"/>
  <c r="E261" i="9"/>
  <c r="M260" i="9"/>
  <c r="L260" i="9"/>
  <c r="F260" i="9" s="1"/>
  <c r="B260" i="9" s="1"/>
  <c r="E260" i="9"/>
  <c r="M259" i="9"/>
  <c r="L259" i="9"/>
  <c r="F259" i="9" s="1"/>
  <c r="E259" i="9"/>
  <c r="B259" i="9"/>
  <c r="M258" i="9"/>
  <c r="L258" i="9"/>
  <c r="F258" i="9"/>
  <c r="E258" i="9"/>
  <c r="B258" i="9" s="1"/>
  <c r="M257" i="9"/>
  <c r="L257" i="9"/>
  <c r="F257" i="9"/>
  <c r="E257" i="9"/>
  <c r="B257" i="9" s="1"/>
  <c r="M256" i="9"/>
  <c r="L256" i="9"/>
  <c r="F256" i="9" s="1"/>
  <c r="B256" i="9" s="1"/>
  <c r="E256" i="9"/>
  <c r="M255" i="9"/>
  <c r="L255" i="9"/>
  <c r="E255" i="9"/>
  <c r="M254" i="9"/>
  <c r="L254" i="9"/>
  <c r="F254" i="9"/>
  <c r="E254" i="9"/>
  <c r="B254" i="9" s="1"/>
  <c r="M253" i="9"/>
  <c r="L253" i="9"/>
  <c r="F253" i="9"/>
  <c r="E253" i="9"/>
  <c r="M252" i="9"/>
  <c r="L252" i="9"/>
  <c r="F252" i="9" s="1"/>
  <c r="B252" i="9" s="1"/>
  <c r="E252" i="9"/>
  <c r="M251" i="9"/>
  <c r="L251" i="9"/>
  <c r="F251" i="9" s="1"/>
  <c r="B251" i="9" s="1"/>
  <c r="E251" i="9"/>
  <c r="M250" i="9"/>
  <c r="L250" i="9"/>
  <c r="F250" i="9"/>
  <c r="E250" i="9"/>
  <c r="B250" i="9" s="1"/>
  <c r="M249" i="9"/>
  <c r="L249" i="9"/>
  <c r="F249" i="9"/>
  <c r="E249" i="9"/>
  <c r="B249" i="9" s="1"/>
  <c r="M248" i="9"/>
  <c r="L248" i="9"/>
  <c r="F248" i="9" s="1"/>
  <c r="B248" i="9" s="1"/>
  <c r="E248" i="9"/>
  <c r="M247" i="9"/>
  <c r="L247" i="9"/>
  <c r="E247" i="9"/>
  <c r="M246" i="9"/>
  <c r="F246" i="9" s="1"/>
  <c r="L246" i="9"/>
  <c r="E246" i="9"/>
  <c r="M245" i="9"/>
  <c r="L245" i="9"/>
  <c r="F245" i="9"/>
  <c r="E245" i="9"/>
  <c r="M244" i="9"/>
  <c r="L244" i="9"/>
  <c r="E244" i="9"/>
  <c r="M243" i="9"/>
  <c r="L243" i="9"/>
  <c r="E243" i="9"/>
  <c r="M242" i="9"/>
  <c r="F242" i="9" s="1"/>
  <c r="L242" i="9"/>
  <c r="E242" i="9"/>
  <c r="M241" i="9"/>
  <c r="L241" i="9"/>
  <c r="F241" i="9"/>
  <c r="E241" i="9"/>
  <c r="B241" i="9" s="1"/>
  <c r="M240" i="9"/>
  <c r="L240" i="9"/>
  <c r="E240" i="9"/>
  <c r="M239" i="9"/>
  <c r="L239" i="9"/>
  <c r="E239" i="9"/>
  <c r="M238" i="9"/>
  <c r="F238" i="9" s="1"/>
  <c r="L238" i="9"/>
  <c r="E238" i="9"/>
  <c r="M237" i="9"/>
  <c r="F237" i="9" s="1"/>
  <c r="L237" i="9"/>
  <c r="E237" i="9"/>
  <c r="M236" i="9"/>
  <c r="L236" i="9"/>
  <c r="E236" i="9"/>
  <c r="M235" i="9"/>
  <c r="L235" i="9"/>
  <c r="E235" i="9"/>
  <c r="M234" i="9"/>
  <c r="L234" i="9"/>
  <c r="F234" i="9"/>
  <c r="E234" i="9"/>
  <c r="B234" i="9" s="1"/>
  <c r="M233" i="9"/>
  <c r="L233" i="9"/>
  <c r="F233" i="9"/>
  <c r="E233" i="9"/>
  <c r="B233" i="9"/>
  <c r="M232" i="9"/>
  <c r="L232" i="9"/>
  <c r="F232" i="9" s="1"/>
  <c r="E232" i="9"/>
  <c r="B232" i="9"/>
  <c r="M231" i="9"/>
  <c r="L231" i="9"/>
  <c r="F231" i="9"/>
  <c r="E231" i="9"/>
  <c r="B231" i="9" s="1"/>
  <c r="M230" i="9"/>
  <c r="L230" i="9"/>
  <c r="F230" i="9"/>
  <c r="E230" i="9"/>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E172" i="9" s="1"/>
  <c r="B172" i="9" s="1"/>
  <c r="G172" i="9"/>
  <c r="F172" i="9"/>
  <c r="H171" i="9"/>
  <c r="G171" i="9"/>
  <c r="F171" i="9"/>
  <c r="E171" i="9"/>
  <c r="B171" i="9" s="1"/>
  <c r="H170" i="9"/>
  <c r="G170" i="9"/>
  <c r="E170" i="9" s="1"/>
  <c r="F170" i="9"/>
  <c r="H169" i="9"/>
  <c r="G169" i="9"/>
  <c r="E169" i="9" s="1"/>
  <c r="B169" i="9" s="1"/>
  <c r="F169" i="9"/>
  <c r="H168" i="9"/>
  <c r="E168" i="9" s="1"/>
  <c r="B168" i="9" s="1"/>
  <c r="G168" i="9"/>
  <c r="F168" i="9"/>
  <c r="H167" i="9"/>
  <c r="G167" i="9"/>
  <c r="F167" i="9"/>
  <c r="E167" i="9"/>
  <c r="B167" i="9" s="1"/>
  <c r="H166" i="9"/>
  <c r="G166" i="9"/>
  <c r="E166" i="9" s="1"/>
  <c r="F166" i="9"/>
  <c r="H165" i="9"/>
  <c r="G165" i="9"/>
  <c r="E165" i="9" s="1"/>
  <c r="B165" i="9" s="1"/>
  <c r="F165" i="9"/>
  <c r="H164" i="9"/>
  <c r="E164" i="9" s="1"/>
  <c r="B164" i="9" s="1"/>
  <c r="G164" i="9"/>
  <c r="F164" i="9"/>
  <c r="H163" i="9"/>
  <c r="G163" i="9"/>
  <c r="F163" i="9"/>
  <c r="E163" i="9"/>
  <c r="B163" i="9" s="1"/>
  <c r="H162" i="9"/>
  <c r="G162" i="9"/>
  <c r="E162" i="9" s="1"/>
  <c r="F162" i="9"/>
  <c r="H161" i="9"/>
  <c r="G161" i="9"/>
  <c r="E161" i="9" s="1"/>
  <c r="B161" i="9" s="1"/>
  <c r="F161" i="9"/>
  <c r="H160" i="9"/>
  <c r="E160" i="9" s="1"/>
  <c r="B160" i="9" s="1"/>
  <c r="G160" i="9"/>
  <c r="F160" i="9"/>
  <c r="H159" i="9"/>
  <c r="G159" i="9"/>
  <c r="F159" i="9"/>
  <c r="E159" i="9"/>
  <c r="B159" i="9" s="1"/>
  <c r="H158" i="9"/>
  <c r="G158" i="9"/>
  <c r="E158" i="9" s="1"/>
  <c r="F158" i="9"/>
  <c r="H157" i="9"/>
  <c r="G157" i="9"/>
  <c r="E157" i="9" s="1"/>
  <c r="B157" i="9" s="1"/>
  <c r="F157" i="9"/>
  <c r="F156" i="9"/>
  <c r="H155" i="9"/>
  <c r="G155" i="9"/>
  <c r="F155" i="9"/>
  <c r="E155" i="9"/>
  <c r="B155" i="9" s="1"/>
  <c r="H154" i="9"/>
  <c r="G154" i="9"/>
  <c r="E154" i="9" s="1"/>
  <c r="B154" i="9" s="1"/>
  <c r="F154" i="9"/>
  <c r="H153" i="9"/>
  <c r="G153" i="9"/>
  <c r="E153" i="9" s="1"/>
  <c r="B153" i="9" s="1"/>
  <c r="F153" i="9"/>
  <c r="H152" i="9"/>
  <c r="E152" i="9" s="1"/>
  <c r="G152" i="9"/>
  <c r="F152" i="9"/>
  <c r="B152" i="9"/>
  <c r="H151" i="9"/>
  <c r="G151" i="9"/>
  <c r="F151" i="9"/>
  <c r="E151" i="9"/>
  <c r="B151" i="9" s="1"/>
  <c r="H150" i="9"/>
  <c r="G150" i="9"/>
  <c r="E150" i="9" s="1"/>
  <c r="B150" i="9" s="1"/>
  <c r="F150" i="9"/>
  <c r="H149" i="9"/>
  <c r="G149" i="9"/>
  <c r="E149" i="9" s="1"/>
  <c r="B149" i="9" s="1"/>
  <c r="F149" i="9"/>
  <c r="H148" i="9"/>
  <c r="E148" i="9" s="1"/>
  <c r="G148" i="9"/>
  <c r="F148" i="9"/>
  <c r="B148" i="9"/>
  <c r="H147" i="9"/>
  <c r="G147" i="9"/>
  <c r="F147" i="9"/>
  <c r="E147" i="9"/>
  <c r="B147" i="9" s="1"/>
  <c r="H146" i="9"/>
  <c r="G146" i="9"/>
  <c r="E146" i="9" s="1"/>
  <c r="B146" i="9" s="1"/>
  <c r="F146" i="9"/>
  <c r="H145" i="9"/>
  <c r="G145" i="9"/>
  <c r="E145" i="9" s="1"/>
  <c r="B145" i="9" s="1"/>
  <c r="F145" i="9"/>
  <c r="H144" i="9"/>
  <c r="E144" i="9" s="1"/>
  <c r="G144" i="9"/>
  <c r="F144" i="9"/>
  <c r="B144" i="9"/>
  <c r="H143" i="9"/>
  <c r="G143" i="9"/>
  <c r="F143" i="9"/>
  <c r="E143" i="9"/>
  <c r="B143" i="9" s="1"/>
  <c r="H142" i="9"/>
  <c r="G142" i="9"/>
  <c r="E142" i="9" s="1"/>
  <c r="B142" i="9" s="1"/>
  <c r="F142" i="9"/>
  <c r="H141" i="9"/>
  <c r="G141" i="9"/>
  <c r="E141" i="9" s="1"/>
  <c r="F141" i="9"/>
  <c r="B141" i="9"/>
  <c r="H140" i="9"/>
  <c r="E140" i="9" s="1"/>
  <c r="B140" i="9" s="1"/>
  <c r="G140" i="9"/>
  <c r="F140" i="9"/>
  <c r="H139" i="9"/>
  <c r="G139" i="9"/>
  <c r="F139" i="9"/>
  <c r="E139" i="9"/>
  <c r="B139" i="9" s="1"/>
  <c r="H138" i="9"/>
  <c r="G138" i="9"/>
  <c r="E138" i="9" s="1"/>
  <c r="B138" i="9" s="1"/>
  <c r="F138" i="9"/>
  <c r="H137" i="9"/>
  <c r="G137" i="9"/>
  <c r="F137" i="9"/>
  <c r="H136" i="9"/>
  <c r="E136" i="9" s="1"/>
  <c r="B136" i="9" s="1"/>
  <c r="G136" i="9"/>
  <c r="F136" i="9"/>
  <c r="H135" i="9"/>
  <c r="G135" i="9"/>
  <c r="E135" i="9" s="1"/>
  <c r="B135" i="9" s="1"/>
  <c r="F135" i="9"/>
  <c r="H134" i="9"/>
  <c r="G134" i="9"/>
  <c r="E134" i="9" s="1"/>
  <c r="B134" i="9" s="1"/>
  <c r="F134" i="9"/>
  <c r="H133" i="9"/>
  <c r="G133" i="9"/>
  <c r="F133" i="9"/>
  <c r="E133" i="9"/>
  <c r="B133" i="9" s="1"/>
  <c r="H132" i="9"/>
  <c r="E132" i="9" s="1"/>
  <c r="B132" i="9" s="1"/>
  <c r="G132" i="9"/>
  <c r="F132" i="9"/>
  <c r="H131" i="9"/>
  <c r="G131" i="9"/>
  <c r="E131" i="9" s="1"/>
  <c r="B131" i="9" s="1"/>
  <c r="F131" i="9"/>
  <c r="H130" i="9"/>
  <c r="G130" i="9"/>
  <c r="E130" i="9" s="1"/>
  <c r="B130" i="9" s="1"/>
  <c r="F130" i="9"/>
  <c r="H129" i="9"/>
  <c r="G129" i="9"/>
  <c r="F129" i="9"/>
  <c r="E129" i="9"/>
  <c r="B129" i="9" s="1"/>
  <c r="H128" i="9"/>
  <c r="E128" i="9" s="1"/>
  <c r="B128" i="9" s="1"/>
  <c r="G128" i="9"/>
  <c r="F128" i="9"/>
  <c r="H127" i="9"/>
  <c r="G127" i="9"/>
  <c r="E127" i="9" s="1"/>
  <c r="B127" i="9" s="1"/>
  <c r="F127" i="9"/>
  <c r="H126" i="9"/>
  <c r="G126" i="9"/>
  <c r="E126" i="9" s="1"/>
  <c r="B126" i="9" s="1"/>
  <c r="F126" i="9"/>
  <c r="H125" i="9"/>
  <c r="G125" i="9"/>
  <c r="F125" i="9"/>
  <c r="E125" i="9"/>
  <c r="B125" i="9" s="1"/>
  <c r="H124" i="9"/>
  <c r="E124" i="9" s="1"/>
  <c r="B124" i="9" s="1"/>
  <c r="G124" i="9"/>
  <c r="F124" i="9"/>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G117" i="9"/>
  <c r="F117" i="9"/>
  <c r="B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G109" i="9"/>
  <c r="F109" i="9"/>
  <c r="B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G101" i="9"/>
  <c r="F101" i="9"/>
  <c r="B101" i="9"/>
  <c r="H100" i="9"/>
  <c r="G100" i="9"/>
  <c r="F100" i="9"/>
  <c r="E100" i="9"/>
  <c r="B100" i="9" s="1"/>
  <c r="H99" i="9"/>
  <c r="G99" i="9"/>
  <c r="E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G93" i="9"/>
  <c r="F93" i="9"/>
  <c r="B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G85" i="9"/>
  <c r="F85" i="9"/>
  <c r="B85" i="9"/>
  <c r="H84" i="9"/>
  <c r="G84" i="9"/>
  <c r="F84" i="9"/>
  <c r="E84" i="9"/>
  <c r="B84" i="9" s="1"/>
  <c r="H83" i="9"/>
  <c r="G83" i="9"/>
  <c r="E83" i="9" s="1"/>
  <c r="F83" i="9"/>
  <c r="H82" i="9"/>
  <c r="G82" i="9"/>
  <c r="F82" i="9"/>
  <c r="H81" i="9"/>
  <c r="E81" i="9" s="1"/>
  <c r="B81" i="9" s="1"/>
  <c r="G81" i="9"/>
  <c r="F81" i="9"/>
  <c r="H80" i="9"/>
  <c r="G80" i="9"/>
  <c r="F80" i="9"/>
  <c r="E80" i="9"/>
  <c r="B80" i="9" s="1"/>
  <c r="H79" i="9"/>
  <c r="G79" i="9"/>
  <c r="E79" i="9" s="1"/>
  <c r="B79" i="9" s="1"/>
  <c r="F79" i="9"/>
  <c r="H78" i="9"/>
  <c r="G78" i="9"/>
  <c r="E78" i="9" s="1"/>
  <c r="B78" i="9" s="1"/>
  <c r="F78" i="9"/>
  <c r="H77" i="9"/>
  <c r="E77" i="9" s="1"/>
  <c r="G77" i="9"/>
  <c r="F77" i="9"/>
  <c r="B77" i="9"/>
  <c r="H76" i="9"/>
  <c r="G76" i="9"/>
  <c r="F76" i="9"/>
  <c r="E76" i="9"/>
  <c r="B76" i="9" s="1"/>
  <c r="H75" i="9"/>
  <c r="G75" i="9"/>
  <c r="E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G69" i="9"/>
  <c r="F69" i="9"/>
  <c r="B69" i="9"/>
  <c r="H68" i="9"/>
  <c r="G68" i="9"/>
  <c r="F68" i="9"/>
  <c r="E68" i="9"/>
  <c r="B68" i="9" s="1"/>
  <c r="H67" i="9"/>
  <c r="G67" i="9"/>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G61" i="9"/>
  <c r="F61" i="9"/>
  <c r="B61" i="9"/>
  <c r="H60" i="9"/>
  <c r="G60" i="9"/>
  <c r="F60" i="9"/>
  <c r="E60" i="9"/>
  <c r="B60" i="9" s="1"/>
  <c r="H59" i="9"/>
  <c r="G59" i="9"/>
  <c r="E59" i="9" s="1"/>
  <c r="F59" i="9"/>
  <c r="H58" i="9"/>
  <c r="G58" i="9"/>
  <c r="E58" i="9" s="1"/>
  <c r="B58" i="9" s="1"/>
  <c r="F58" i="9"/>
  <c r="H57" i="9"/>
  <c r="E57" i="9" s="1"/>
  <c r="B57" i="9" s="1"/>
  <c r="G57" i="9"/>
  <c r="F57" i="9"/>
  <c r="H56" i="9"/>
  <c r="E56" i="9" s="1"/>
  <c r="B56" i="9" s="1"/>
  <c r="G56" i="9"/>
  <c r="F56" i="9"/>
  <c r="H55" i="9"/>
  <c r="G55" i="9"/>
  <c r="F55" i="9"/>
  <c r="H54" i="9"/>
  <c r="G54" i="9"/>
  <c r="E54" i="9" s="1"/>
  <c r="B54" i="9" s="1"/>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E47" i="9" s="1"/>
  <c r="F47" i="9"/>
  <c r="H46" i="9"/>
  <c r="G46" i="9"/>
  <c r="F46" i="9"/>
  <c r="H45" i="9"/>
  <c r="E45" i="9" s="1"/>
  <c r="B45" i="9" s="1"/>
  <c r="G45" i="9"/>
  <c r="F45" i="9"/>
  <c r="H44" i="9"/>
  <c r="G44" i="9"/>
  <c r="F44" i="9"/>
  <c r="E44" i="9"/>
  <c r="B44" i="9" s="1"/>
  <c r="H43" i="9"/>
  <c r="G43" i="9"/>
  <c r="E43" i="9" s="1"/>
  <c r="F43" i="9"/>
  <c r="H42" i="9"/>
  <c r="G42" i="9"/>
  <c r="E42" i="9" s="1"/>
  <c r="B42" i="9" s="1"/>
  <c r="F42" i="9"/>
  <c r="H41" i="9"/>
  <c r="E41" i="9" s="1"/>
  <c r="B41" i="9" s="1"/>
  <c r="G41" i="9"/>
  <c r="F41" i="9"/>
  <c r="H40" i="9"/>
  <c r="G40" i="9"/>
  <c r="F40" i="9"/>
  <c r="E40" i="9"/>
  <c r="B40" i="9" s="1"/>
  <c r="H39" i="9"/>
  <c r="G39" i="9"/>
  <c r="E39" i="9" s="1"/>
  <c r="F39" i="9"/>
  <c r="H38" i="9"/>
  <c r="G38" i="9"/>
  <c r="E38" i="9" s="1"/>
  <c r="B38" i="9" s="1"/>
  <c r="F38" i="9"/>
  <c r="H37" i="9"/>
  <c r="G37" i="9"/>
  <c r="F37" i="9"/>
  <c r="H36" i="9"/>
  <c r="G36" i="9"/>
  <c r="E36" i="9" s="1"/>
  <c r="B36" i="9" s="1"/>
  <c r="F36" i="9"/>
  <c r="H35" i="9"/>
  <c r="G35" i="9"/>
  <c r="E35" i="9" s="1"/>
  <c r="F35" i="9"/>
  <c r="H34" i="9"/>
  <c r="G34" i="9"/>
  <c r="F34" i="9"/>
  <c r="H33" i="9"/>
  <c r="E33" i="9" s="1"/>
  <c r="B33" i="9" s="1"/>
  <c r="G33" i="9"/>
  <c r="F33" i="9"/>
  <c r="H32" i="9"/>
  <c r="G32" i="9"/>
  <c r="F32" i="9"/>
  <c r="E32" i="9"/>
  <c r="B32" i="9" s="1"/>
  <c r="H31" i="9"/>
  <c r="G31" i="9"/>
  <c r="E31" i="9" s="1"/>
  <c r="F31" i="9"/>
  <c r="H30" i="9"/>
  <c r="G30" i="9"/>
  <c r="E30" i="9" s="1"/>
  <c r="B30" i="9" s="1"/>
  <c r="F30" i="9"/>
  <c r="H29" i="9"/>
  <c r="E29" i="9" s="1"/>
  <c r="B29" i="9" s="1"/>
  <c r="G29" i="9"/>
  <c r="F29" i="9"/>
  <c r="H28" i="9"/>
  <c r="G28" i="9"/>
  <c r="F28" i="9"/>
  <c r="E28" i="9"/>
  <c r="B28" i="9" s="1"/>
  <c r="H27" i="9"/>
  <c r="G27" i="9"/>
  <c r="E27" i="9" s="1"/>
  <c r="F27" i="9"/>
  <c r="H26" i="9"/>
  <c r="G26" i="9"/>
  <c r="F26" i="9"/>
  <c r="H25" i="9"/>
  <c r="E25" i="9" s="1"/>
  <c r="B25" i="9" s="1"/>
  <c r="G25" i="9"/>
  <c r="F25" i="9"/>
  <c r="F24" i="9"/>
  <c r="F4" i="9"/>
  <c r="O3" i="9"/>
  <c r="G296" i="9" s="1"/>
  <c r="E296" i="9" s="1"/>
  <c r="I3" i="9"/>
  <c r="H3" i="9"/>
  <c r="G3" i="9"/>
  <c r="D104" i="8"/>
  <c r="D97" i="8"/>
  <c r="D92" i="8"/>
  <c r="D87" i="8"/>
  <c r="D82" i="8"/>
  <c r="D77" i="8"/>
  <c r="D72" i="8"/>
  <c r="D67" i="8"/>
  <c r="D62" i="8"/>
  <c r="D57" i="8"/>
  <c r="C1634" i="1" s="1"/>
  <c r="D52" i="8"/>
  <c r="D46" i="8"/>
  <c r="D37" i="8"/>
  <c r="D27" i="8"/>
  <c r="D25" i="8" s="1"/>
  <c r="C1602" i="1" s="1"/>
  <c r="D18" i="8"/>
  <c r="D8" i="8"/>
  <c r="D6" i="8" s="1"/>
  <c r="C1583" i="1" s="1"/>
  <c r="E44" i="7"/>
  <c r="D44" i="7"/>
  <c r="E39" i="7"/>
  <c r="D39" i="7"/>
  <c r="D38" i="7" s="1"/>
  <c r="E38" i="7"/>
  <c r="E30" i="7"/>
  <c r="D30" i="7"/>
  <c r="E23" i="7"/>
  <c r="E22" i="7" s="1"/>
  <c r="D23" i="7"/>
  <c r="D22" i="7"/>
  <c r="E14" i="7"/>
  <c r="D14" i="7"/>
  <c r="E7" i="7"/>
  <c r="D7" i="7"/>
  <c r="D6" i="7" s="1"/>
  <c r="E6" i="7"/>
  <c r="D5"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1485" i="1" s="1"/>
  <c r="G1485" i="1"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D255" i="5"/>
  <c r="F255" i="5" s="1"/>
  <c r="F254" i="5"/>
  <c r="F253" i="5"/>
  <c r="F252" i="5"/>
  <c r="E252" i="5"/>
  <c r="E251" i="5"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D220" i="5"/>
  <c r="D219" i="5"/>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6" i="5" s="1"/>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F71" i="5"/>
  <c r="E71" i="5"/>
  <c r="E70" i="5" s="1"/>
  <c r="E69" i="5" s="1"/>
  <c r="I22" i="3"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2" i="5"/>
  <c r="F11" i="5"/>
  <c r="F10" i="5"/>
  <c r="F9" i="5"/>
  <c r="F8" i="5"/>
  <c r="E8" i="5"/>
  <c r="D8" i="5"/>
  <c r="E7" i="5"/>
  <c r="E6"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E629" i="4" s="1"/>
  <c r="D636" i="4"/>
  <c r="F635" i="4"/>
  <c r="F634" i="4"/>
  <c r="F633" i="4"/>
  <c r="E633" i="4"/>
  <c r="D633" i="4"/>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E597" i="4" s="1"/>
  <c r="D598" i="4"/>
  <c r="F596" i="4"/>
  <c r="F595" i="4"/>
  <c r="F594" i="4"/>
  <c r="E594" i="4"/>
  <c r="D594" i="4"/>
  <c r="F593" i="4"/>
  <c r="F592" i="4"/>
  <c r="F591" i="4"/>
  <c r="E591" i="4"/>
  <c r="D591" i="4"/>
  <c r="F590" i="4"/>
  <c r="F589" i="4"/>
  <c r="E589" i="4"/>
  <c r="D589" i="4"/>
  <c r="F588" i="4"/>
  <c r="F587" i="4"/>
  <c r="F586" i="4"/>
  <c r="E585" i="4"/>
  <c r="E584" i="4" s="1"/>
  <c r="D585" i="4"/>
  <c r="F585" i="4" s="1"/>
  <c r="F583" i="4"/>
  <c r="F582" i="4"/>
  <c r="E581" i="4"/>
  <c r="D581" i="4"/>
  <c r="F581" i="4" s="1"/>
  <c r="F580" i="4"/>
  <c r="F579" i="4"/>
  <c r="F578" i="4"/>
  <c r="E578" i="4"/>
  <c r="E571" i="4" s="1"/>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F534" i="4"/>
  <c r="F533" i="4"/>
  <c r="E532" i="4"/>
  <c r="D532" i="4"/>
  <c r="F532" i="4" s="1"/>
  <c r="F531" i="4"/>
  <c r="F530" i="4"/>
  <c r="E529" i="4"/>
  <c r="D529" i="4"/>
  <c r="F528" i="4"/>
  <c r="F527" i="4"/>
  <c r="F526" i="4"/>
  <c r="E526" i="4"/>
  <c r="D526" i="4"/>
  <c r="F525" i="4"/>
  <c r="F524" i="4"/>
  <c r="F523" i="4"/>
  <c r="E523" i="4"/>
  <c r="D523" i="4"/>
  <c r="E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D491" i="4"/>
  <c r="F491" i="4" s="1"/>
  <c r="F490" i="4"/>
  <c r="F489" i="4"/>
  <c r="F488" i="4"/>
  <c r="E488" i="4"/>
  <c r="D488" i="4"/>
  <c r="F487" i="4"/>
  <c r="F486" i="4"/>
  <c r="F485" i="4"/>
  <c r="E485" i="4"/>
  <c r="D485" i="4"/>
  <c r="F484" i="4"/>
  <c r="F483" i="4"/>
  <c r="F482" i="4"/>
  <c r="F481" i="4"/>
  <c r="F480" i="4"/>
  <c r="E480" i="4"/>
  <c r="E479" i="4" s="1"/>
  <c r="D480" i="4"/>
  <c r="D479" i="4"/>
  <c r="F479" i="4" s="1"/>
  <c r="F478" i="4"/>
  <c r="F477" i="4"/>
  <c r="F476" i="4"/>
  <c r="E476" i="4"/>
  <c r="D476" i="4"/>
  <c r="F475" i="4"/>
  <c r="F474" i="4"/>
  <c r="F473" i="4"/>
  <c r="E473" i="4"/>
  <c r="D473" i="4"/>
  <c r="F472" i="4"/>
  <c r="F471" i="4"/>
  <c r="E470" i="4"/>
  <c r="D470" i="4"/>
  <c r="F470" i="4" s="1"/>
  <c r="F469" i="4"/>
  <c r="F468" i="4"/>
  <c r="E467" i="4"/>
  <c r="E466" i="4" s="1"/>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D431" i="4"/>
  <c r="F431" i="4" s="1"/>
  <c r="E428" i="4"/>
  <c r="F428" i="4" s="1"/>
  <c r="D428" i="4"/>
  <c r="F427" i="4"/>
  <c r="E427" i="4"/>
  <c r="E648" i="4" s="1"/>
  <c r="D427" i="4"/>
  <c r="D648" i="4" s="1"/>
  <c r="F648" i="4" s="1"/>
  <c r="E426" i="4"/>
  <c r="E647" i="4" s="1"/>
  <c r="D426" i="4"/>
  <c r="F426" i="4" s="1"/>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88" i="1" s="1"/>
  <c r="D393" i="4"/>
  <c r="F392" i="4"/>
  <c r="F391" i="4"/>
  <c r="F390" i="4"/>
  <c r="F389" i="4"/>
  <c r="F388" i="4"/>
  <c r="E388" i="4"/>
  <c r="D388" i="4"/>
  <c r="F387" i="4"/>
  <c r="F386" i="4"/>
  <c r="F385" i="4"/>
  <c r="F384" i="4"/>
  <c r="F383" i="4"/>
  <c r="F382" i="4"/>
  <c r="F381" i="4"/>
  <c r="F380" i="4"/>
  <c r="E379" i="4"/>
  <c r="F379" i="4" s="1"/>
  <c r="D379" i="4"/>
  <c r="F378" i="4"/>
  <c r="F377" i="4"/>
  <c r="F376" i="4"/>
  <c r="F375" i="4"/>
  <c r="E374" i="4"/>
  <c r="D374" i="4"/>
  <c r="F374" i="4" s="1"/>
  <c r="D373" i="4"/>
  <c r="F372" i="4"/>
  <c r="F371" i="4"/>
  <c r="F370" i="4"/>
  <c r="F369" i="4"/>
  <c r="F368" i="4"/>
  <c r="F367" i="4"/>
  <c r="E366" i="4"/>
  <c r="E361" i="4" s="1"/>
  <c r="D366" i="4"/>
  <c r="F366" i="4" s="1"/>
  <c r="F365" i="4"/>
  <c r="F364" i="4"/>
  <c r="F363" i="4"/>
  <c r="F362" i="4"/>
  <c r="E362" i="4"/>
  <c r="D362" i="4"/>
  <c r="D361" i="4" s="1"/>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2" i="4" s="1"/>
  <c r="D321" i="4"/>
  <c r="F321" i="4" s="1"/>
  <c r="F320" i="4"/>
  <c r="F319" i="4"/>
  <c r="F318" i="4"/>
  <c r="F317" i="4"/>
  <c r="F316" i="4"/>
  <c r="F315" i="4"/>
  <c r="E314" i="4"/>
  <c r="E309" i="4" s="1"/>
  <c r="E308" i="4" s="1"/>
  <c r="D314" i="4"/>
  <c r="F314" i="4" s="1"/>
  <c r="F313" i="4"/>
  <c r="F312" i="4"/>
  <c r="F311" i="4"/>
  <c r="F310" i="4"/>
  <c r="E310" i="4"/>
  <c r="D310" i="4"/>
  <c r="D309" i="4" s="1"/>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E273" i="4" s="1"/>
  <c r="D274" i="4"/>
  <c r="F272" i="4"/>
  <c r="F271" i="4"/>
  <c r="F270" i="4"/>
  <c r="E269" i="4"/>
  <c r="D269" i="4"/>
  <c r="F269" i="4" s="1"/>
  <c r="F268" i="4"/>
  <c r="F267" i="4"/>
  <c r="F266" i="4"/>
  <c r="F265" i="4"/>
  <c r="F264" i="4"/>
  <c r="E263" i="4"/>
  <c r="D263" i="4"/>
  <c r="F263" i="4" s="1"/>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E230" i="4" s="1"/>
  <c r="D237" i="4"/>
  <c r="F237" i="4" s="1"/>
  <c r="F236" i="4"/>
  <c r="F235" i="4"/>
  <c r="F234" i="4"/>
  <c r="E234" i="4"/>
  <c r="D234" i="4"/>
  <c r="F233" i="4"/>
  <c r="F232" i="4"/>
  <c r="F231" i="4"/>
  <c r="E231" i="4"/>
  <c r="D231" i="4"/>
  <c r="D230" i="4" s="1"/>
  <c r="F230" i="4" s="1"/>
  <c r="F229" i="4"/>
  <c r="F228" i="4"/>
  <c r="F227" i="4"/>
  <c r="F226" i="4"/>
  <c r="E225" i="4"/>
  <c r="D225" i="4"/>
  <c r="F225" i="4" s="1"/>
  <c r="F224" i="4"/>
  <c r="F223" i="4"/>
  <c r="F222" i="4"/>
  <c r="E222" i="4"/>
  <c r="D222" i="4"/>
  <c r="E221" i="4"/>
  <c r="D221" i="4"/>
  <c r="F221" i="4" s="1"/>
  <c r="F220" i="4"/>
  <c r="F219" i="4"/>
  <c r="F218" i="4"/>
  <c r="F217" i="4"/>
  <c r="E216" i="4"/>
  <c r="D216" i="4"/>
  <c r="F215" i="4"/>
  <c r="F214" i="4"/>
  <c r="F213" i="4"/>
  <c r="F212" i="4"/>
  <c r="F211" i="4"/>
  <c r="F210" i="4"/>
  <c r="F209" i="4"/>
  <c r="F208" i="4"/>
  <c r="E208" i="4"/>
  <c r="D208" i="4"/>
  <c r="F207" i="4"/>
  <c r="F206" i="4"/>
  <c r="F205" i="4"/>
  <c r="F204" i="4"/>
  <c r="E203" i="4"/>
  <c r="E202" i="4" s="1"/>
  <c r="D203" i="4"/>
  <c r="F203" i="4" s="1"/>
  <c r="D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D164" i="4" s="1"/>
  <c r="F163" i="4"/>
  <c r="F162" i="4"/>
  <c r="F161" i="4"/>
  <c r="E160" i="4"/>
  <c r="D160" i="4"/>
  <c r="F160" i="4" s="1"/>
  <c r="F159" i="4"/>
  <c r="F158" i="4"/>
  <c r="F157" i="4"/>
  <c r="F156" i="4"/>
  <c r="F155" i="4"/>
  <c r="E154" i="4"/>
  <c r="E153" i="4" s="1"/>
  <c r="D154" i="4"/>
  <c r="F151" i="4"/>
  <c r="F150" i="4"/>
  <c r="F149" i="4"/>
  <c r="F148" i="4"/>
  <c r="F147" i="4"/>
  <c r="F146" i="4"/>
  <c r="F145" i="4"/>
  <c r="F144" i="4"/>
  <c r="F143" i="4"/>
  <c r="F142" i="4"/>
  <c r="F141" i="4"/>
  <c r="E141" i="4"/>
  <c r="D141" i="4"/>
  <c r="D140" i="4" s="1"/>
  <c r="F140" i="4" s="1"/>
  <c r="E140" i="4"/>
  <c r="F139" i="4"/>
  <c r="F138" i="4"/>
  <c r="F137" i="4"/>
  <c r="F136" i="4"/>
  <c r="E135" i="4"/>
  <c r="E134" i="4" s="1"/>
  <c r="D135" i="4"/>
  <c r="D134" i="4"/>
  <c r="F133" i="4"/>
  <c r="F132" i="4"/>
  <c r="F131" i="4"/>
  <c r="F130" i="4"/>
  <c r="F129" i="4"/>
  <c r="E129" i="4"/>
  <c r="D129" i="4"/>
  <c r="F128" i="4"/>
  <c r="F127" i="4"/>
  <c r="E126" i="4"/>
  <c r="E125" i="4" s="1"/>
  <c r="D126" i="4"/>
  <c r="F124" i="4"/>
  <c r="F123" i="4"/>
  <c r="F122" i="4"/>
  <c r="F121" i="4"/>
  <c r="F120" i="4"/>
  <c r="E120" i="4"/>
  <c r="D120" i="4"/>
  <c r="F119" i="4"/>
  <c r="F118" i="4"/>
  <c r="F117" i="4"/>
  <c r="F116" i="4"/>
  <c r="F115" i="4"/>
  <c r="F114" i="4"/>
  <c r="F113" i="4"/>
  <c r="E112" i="4"/>
  <c r="E106" i="4" s="1"/>
  <c r="D102" i="1" s="1"/>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D82" i="4" s="1"/>
  <c r="F82" i="4" s="1"/>
  <c r="F81" i="4"/>
  <c r="F80" i="4"/>
  <c r="F79" i="4"/>
  <c r="F78" i="4"/>
  <c r="E77" i="4"/>
  <c r="D77" i="4"/>
  <c r="F77" i="4" s="1"/>
  <c r="F76" i="4"/>
  <c r="F75" i="4"/>
  <c r="F74" i="4"/>
  <c r="E74" i="4"/>
  <c r="D74" i="4"/>
  <c r="F73" i="4"/>
  <c r="F72" i="4"/>
  <c r="F71" i="4"/>
  <c r="E71" i="4"/>
  <c r="D71" i="4"/>
  <c r="F70" i="4"/>
  <c r="F69" i="4"/>
  <c r="E68" i="4"/>
  <c r="D68" i="4"/>
  <c r="F67" i="4"/>
  <c r="F66" i="4"/>
  <c r="F65" i="4"/>
  <c r="F64" i="4"/>
  <c r="E64" i="4"/>
  <c r="D64" i="4"/>
  <c r="F63" i="4"/>
  <c r="F62" i="4"/>
  <c r="F61" i="4"/>
  <c r="E61" i="4"/>
  <c r="D61" i="4"/>
  <c r="F60" i="4"/>
  <c r="F59" i="4"/>
  <c r="E58" i="4"/>
  <c r="D58" i="4"/>
  <c r="F58" i="4" s="1"/>
  <c r="F57" i="4"/>
  <c r="F56" i="4"/>
  <c r="F55" i="4"/>
  <c r="F54" i="4"/>
  <c r="F53" i="4"/>
  <c r="E53" i="4"/>
  <c r="D53" i="4"/>
  <c r="F52" i="4"/>
  <c r="F51" i="4"/>
  <c r="E50" i="4"/>
  <c r="E49" i="4" s="1"/>
  <c r="D50" i="4"/>
  <c r="F50" i="4" s="1"/>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G29" i="3"/>
  <c r="B29" i="3"/>
  <c r="I28" i="3"/>
  <c r="H28" i="3"/>
  <c r="G28" i="3"/>
  <c r="B28" i="3"/>
  <c r="I27" i="3"/>
  <c r="G27" i="3"/>
  <c r="B27" i="3"/>
  <c r="I26" i="3"/>
  <c r="H26" i="3"/>
  <c r="G26" i="3"/>
  <c r="B26" i="3"/>
  <c r="G24" i="3"/>
  <c r="B24" i="3"/>
  <c r="G23" i="3"/>
  <c r="B23" i="3"/>
  <c r="G22" i="3"/>
  <c r="B22" i="3"/>
  <c r="I21" i="3"/>
  <c r="G21" i="3"/>
  <c r="B21" i="3"/>
  <c r="G19" i="3"/>
  <c r="B19" i="3"/>
  <c r="G18" i="3"/>
  <c r="B18" i="3"/>
  <c r="G17" i="3"/>
  <c r="B17" i="3"/>
  <c r="G16" i="3"/>
  <c r="B16" i="3"/>
  <c r="H10" i="3" a="1"/>
  <c r="H10" i="3" s="1"/>
  <c r="L3" i="9" s="1"/>
  <c r="H1686" i="1"/>
  <c r="G1686" i="1"/>
  <c r="C1686" i="1"/>
  <c r="G1685" i="1"/>
  <c r="C1685" i="1"/>
  <c r="H1685" i="1" s="1"/>
  <c r="C1684" i="1"/>
  <c r="C1683" i="1"/>
  <c r="H1683" i="1" s="1"/>
  <c r="H1682" i="1"/>
  <c r="G1682" i="1"/>
  <c r="C1682" i="1"/>
  <c r="C1681" i="1"/>
  <c r="H1681" i="1" s="1"/>
  <c r="C1680" i="1"/>
  <c r="H1679" i="1"/>
  <c r="G1679" i="1"/>
  <c r="C1679" i="1"/>
  <c r="H1678" i="1"/>
  <c r="G1678" i="1"/>
  <c r="C1678" i="1"/>
  <c r="G1677" i="1"/>
  <c r="C1677" i="1"/>
  <c r="H1677" i="1" s="1"/>
  <c r="C1676" i="1"/>
  <c r="H1675" i="1"/>
  <c r="G1675" i="1"/>
  <c r="C1675" i="1"/>
  <c r="H1674" i="1"/>
  <c r="G1674" i="1"/>
  <c r="C1674" i="1"/>
  <c r="G1673" i="1"/>
  <c r="C1673" i="1"/>
  <c r="H1673" i="1" s="1"/>
  <c r="C1672" i="1"/>
  <c r="H1671" i="1"/>
  <c r="G1671" i="1"/>
  <c r="C1671" i="1"/>
  <c r="C1670" i="1"/>
  <c r="H1670" i="1" s="1"/>
  <c r="C1669" i="1"/>
  <c r="H1669" i="1" s="1"/>
  <c r="C1668" i="1"/>
  <c r="H1667" i="1"/>
  <c r="G1667" i="1"/>
  <c r="C1667" i="1"/>
  <c r="H1666" i="1"/>
  <c r="G1666" i="1"/>
  <c r="C1666" i="1"/>
  <c r="G1665" i="1"/>
  <c r="C1665" i="1"/>
  <c r="H1665" i="1" s="1"/>
  <c r="C1664" i="1"/>
  <c r="H1663" i="1"/>
  <c r="G1663" i="1"/>
  <c r="C1663" i="1"/>
  <c r="H1662" i="1"/>
  <c r="G1662" i="1"/>
  <c r="C1662" i="1"/>
  <c r="G1661" i="1"/>
  <c r="C1661" i="1"/>
  <c r="H1661" i="1" s="1"/>
  <c r="C1660" i="1"/>
  <c r="H1659" i="1"/>
  <c r="G1659" i="1"/>
  <c r="C1659" i="1"/>
  <c r="H1658" i="1"/>
  <c r="G1658" i="1"/>
  <c r="C1658" i="1"/>
  <c r="G1657" i="1"/>
  <c r="C1657" i="1"/>
  <c r="H1657" i="1" s="1"/>
  <c r="C1656" i="1"/>
  <c r="H1655" i="1"/>
  <c r="G1655" i="1"/>
  <c r="C1655" i="1"/>
  <c r="H1654" i="1"/>
  <c r="G1654" i="1"/>
  <c r="C1654" i="1"/>
  <c r="G1653" i="1"/>
  <c r="C1653" i="1"/>
  <c r="H1653" i="1" s="1"/>
  <c r="C1652" i="1"/>
  <c r="H1651" i="1"/>
  <c r="G1651" i="1"/>
  <c r="C1651" i="1"/>
  <c r="H1650" i="1"/>
  <c r="G1650" i="1"/>
  <c r="C1650" i="1"/>
  <c r="G1649" i="1"/>
  <c r="C1649" i="1"/>
  <c r="H1649" i="1" s="1"/>
  <c r="C1648" i="1"/>
  <c r="H1647" i="1"/>
  <c r="G1647" i="1"/>
  <c r="C1647" i="1"/>
  <c r="H1646" i="1"/>
  <c r="G1646" i="1"/>
  <c r="C1646" i="1"/>
  <c r="G1645" i="1"/>
  <c r="C1645" i="1"/>
  <c r="H1645" i="1" s="1"/>
  <c r="C1644" i="1"/>
  <c r="H1643" i="1"/>
  <c r="G1643" i="1"/>
  <c r="C1643" i="1"/>
  <c r="H1642" i="1"/>
  <c r="G1642" i="1"/>
  <c r="C1642" i="1"/>
  <c r="G1641" i="1"/>
  <c r="C1641" i="1"/>
  <c r="H1641" i="1" s="1"/>
  <c r="C1640" i="1"/>
  <c r="H1639" i="1"/>
  <c r="G1639" i="1"/>
  <c r="C1639" i="1"/>
  <c r="C1638" i="1"/>
  <c r="H1638" i="1" s="1"/>
  <c r="C1637" i="1"/>
  <c r="H1637" i="1" s="1"/>
  <c r="C1636" i="1"/>
  <c r="G1635" i="1"/>
  <c r="C1635" i="1"/>
  <c r="H1635" i="1" s="1"/>
  <c r="G1633" i="1"/>
  <c r="C1633" i="1"/>
  <c r="H1633" i="1" s="1"/>
  <c r="C1632" i="1"/>
  <c r="C1631" i="1"/>
  <c r="H1631" i="1" s="1"/>
  <c r="H1630" i="1"/>
  <c r="G1630" i="1"/>
  <c r="C1630" i="1"/>
  <c r="C1629" i="1"/>
  <c r="H1629" i="1" s="1"/>
  <c r="H1627" i="1"/>
  <c r="G1627" i="1"/>
  <c r="C1627" i="1"/>
  <c r="H1626" i="1"/>
  <c r="G1626" i="1"/>
  <c r="C1626" i="1"/>
  <c r="G1625" i="1"/>
  <c r="C1625" i="1"/>
  <c r="H1625" i="1" s="1"/>
  <c r="C1624" i="1"/>
  <c r="H1623" i="1"/>
  <c r="G1623" i="1"/>
  <c r="C1623" i="1"/>
  <c r="C1620" i="1"/>
  <c r="H1619" i="1"/>
  <c r="G1619" i="1"/>
  <c r="C1619" i="1"/>
  <c r="H1618" i="1"/>
  <c r="G1618" i="1"/>
  <c r="C1618" i="1"/>
  <c r="G1617" i="1"/>
  <c r="C1617" i="1"/>
  <c r="H1617" i="1" s="1"/>
  <c r="C1616" i="1"/>
  <c r="H1615" i="1"/>
  <c r="G1615" i="1"/>
  <c r="C1615" i="1"/>
  <c r="H1614" i="1"/>
  <c r="G1614" i="1"/>
  <c r="C1614" i="1"/>
  <c r="C1613" i="1"/>
  <c r="H1613" i="1" s="1"/>
  <c r="C1612" i="1"/>
  <c r="C1611" i="1"/>
  <c r="H1611" i="1" s="1"/>
  <c r="C1610" i="1"/>
  <c r="G1610" i="1" s="1"/>
  <c r="G1609" i="1"/>
  <c r="C1609" i="1"/>
  <c r="H1609" i="1" s="1"/>
  <c r="C1608" i="1"/>
  <c r="C1607" i="1"/>
  <c r="H1607" i="1" s="1"/>
  <c r="C1606" i="1"/>
  <c r="H1606" i="1" s="1"/>
  <c r="C1605" i="1"/>
  <c r="H1605" i="1" s="1"/>
  <c r="H1603" i="1"/>
  <c r="G1603" i="1"/>
  <c r="C1603" i="1"/>
  <c r="C1601" i="1"/>
  <c r="H1601" i="1" s="1"/>
  <c r="C1600" i="1"/>
  <c r="H1599" i="1"/>
  <c r="G1599" i="1"/>
  <c r="C1599" i="1"/>
  <c r="H1598" i="1"/>
  <c r="G1598" i="1"/>
  <c r="C1598" i="1"/>
  <c r="G1597" i="1"/>
  <c r="C1597" i="1"/>
  <c r="H1597" i="1" s="1"/>
  <c r="C1596" i="1"/>
  <c r="H1595" i="1"/>
  <c r="G1595" i="1"/>
  <c r="C1595" i="1"/>
  <c r="C1594" i="1"/>
  <c r="H1594" i="1" s="1"/>
  <c r="C1593" i="1"/>
  <c r="H1593" i="1" s="1"/>
  <c r="C1592" i="1"/>
  <c r="C1591" i="1"/>
  <c r="H1591" i="1" s="1"/>
  <c r="H1590" i="1"/>
  <c r="G1590" i="1"/>
  <c r="C1590" i="1"/>
  <c r="G1589" i="1"/>
  <c r="C1589" i="1"/>
  <c r="H1589" i="1" s="1"/>
  <c r="C1588" i="1"/>
  <c r="H1587" i="1"/>
  <c r="C1587" i="1"/>
  <c r="G1587" i="1" s="1"/>
  <c r="C1586" i="1"/>
  <c r="H1586" i="1" s="1"/>
  <c r="C1584" i="1"/>
  <c r="H1582" i="1"/>
  <c r="C1582" i="1"/>
  <c r="G1582" i="1" s="1"/>
  <c r="D1581" i="1"/>
  <c r="C1581" i="1"/>
  <c r="G1580" i="1"/>
  <c r="D1580" i="1"/>
  <c r="J1580" i="1" s="1"/>
  <c r="C1580" i="1"/>
  <c r="H1580" i="1" s="1"/>
  <c r="D1579" i="1"/>
  <c r="C1579" i="1"/>
  <c r="G1578" i="1"/>
  <c r="I1578" i="1" s="1"/>
  <c r="D1578" i="1"/>
  <c r="J1578" i="1" s="1"/>
  <c r="C1578" i="1"/>
  <c r="H1578" i="1" s="1"/>
  <c r="G1577" i="1"/>
  <c r="D1577" i="1"/>
  <c r="C1577" i="1"/>
  <c r="H1577" i="1" s="1"/>
  <c r="D1576" i="1"/>
  <c r="C1576" i="1"/>
  <c r="G1575" i="1"/>
  <c r="I1575" i="1" s="1"/>
  <c r="D1575" i="1"/>
  <c r="J1575" i="1" s="1"/>
  <c r="C1575" i="1"/>
  <c r="H1575" i="1" s="1"/>
  <c r="D1574" i="1"/>
  <c r="C1574" i="1"/>
  <c r="G1573" i="1"/>
  <c r="D1573" i="1"/>
  <c r="J1573" i="1" s="1"/>
  <c r="C1573" i="1"/>
  <c r="H1573" i="1" s="1"/>
  <c r="G1572" i="1"/>
  <c r="D1572" i="1"/>
  <c r="C1572" i="1"/>
  <c r="H1572" i="1" s="1"/>
  <c r="G1571" i="1"/>
  <c r="D1571" i="1"/>
  <c r="C1571" i="1"/>
  <c r="H1571" i="1" s="1"/>
  <c r="D1570" i="1"/>
  <c r="C1570" i="1"/>
  <c r="G1569" i="1"/>
  <c r="D1569" i="1"/>
  <c r="J1569" i="1" s="1"/>
  <c r="C1569" i="1"/>
  <c r="H1569" i="1" s="1"/>
  <c r="D1568" i="1"/>
  <c r="C1568" i="1"/>
  <c r="G1567" i="1"/>
  <c r="I1567" i="1" s="1"/>
  <c r="D1567" i="1"/>
  <c r="J1567" i="1" s="1"/>
  <c r="C1567" i="1"/>
  <c r="H1567" i="1" s="1"/>
  <c r="D1566" i="1"/>
  <c r="C1566" i="1"/>
  <c r="G1565" i="1"/>
  <c r="D1565" i="1"/>
  <c r="J1565" i="1" s="1"/>
  <c r="C1565" i="1"/>
  <c r="H1565" i="1" s="1"/>
  <c r="D1564" i="1"/>
  <c r="C1564" i="1"/>
  <c r="D1563" i="1"/>
  <c r="C1563" i="1"/>
  <c r="G1562" i="1"/>
  <c r="D1562" i="1"/>
  <c r="J1562" i="1" s="1"/>
  <c r="C1562" i="1"/>
  <c r="H1562" i="1" s="1"/>
  <c r="D1561" i="1"/>
  <c r="C1561" i="1"/>
  <c r="G1560" i="1"/>
  <c r="I1560" i="1" s="1"/>
  <c r="D1560" i="1"/>
  <c r="J1560" i="1" s="1"/>
  <c r="C1560" i="1"/>
  <c r="H1560" i="1" s="1"/>
  <c r="D1559" i="1"/>
  <c r="C1559" i="1"/>
  <c r="G1558" i="1"/>
  <c r="D1558" i="1"/>
  <c r="J1558" i="1" s="1"/>
  <c r="C1558" i="1"/>
  <c r="H1558" i="1" s="1"/>
  <c r="D1557" i="1"/>
  <c r="C1557" i="1"/>
  <c r="D1556" i="1"/>
  <c r="C1556" i="1"/>
  <c r="D1555" i="1"/>
  <c r="C1555" i="1"/>
  <c r="G1554" i="1"/>
  <c r="I1554" i="1" s="1"/>
  <c r="D1554" i="1"/>
  <c r="J1554" i="1" s="1"/>
  <c r="C1554" i="1"/>
  <c r="H1554" i="1" s="1"/>
  <c r="D1553" i="1"/>
  <c r="C1553" i="1"/>
  <c r="G1552" i="1"/>
  <c r="D1552" i="1"/>
  <c r="J1552" i="1" s="1"/>
  <c r="C1552" i="1"/>
  <c r="H1552" i="1" s="1"/>
  <c r="D1551" i="1"/>
  <c r="C1551" i="1"/>
  <c r="G1550" i="1"/>
  <c r="I1550" i="1" s="1"/>
  <c r="D1550" i="1"/>
  <c r="J1550" i="1" s="1"/>
  <c r="C1550" i="1"/>
  <c r="H1550" i="1" s="1"/>
  <c r="D1549" i="1"/>
  <c r="C1549" i="1"/>
  <c r="G1548" i="1"/>
  <c r="D1548" i="1"/>
  <c r="J1548" i="1" s="1"/>
  <c r="C1548" i="1"/>
  <c r="H1548" i="1" s="1"/>
  <c r="H1547" i="1"/>
  <c r="G1547" i="1"/>
  <c r="D1547" i="1"/>
  <c r="C1547" i="1"/>
  <c r="J1547" i="1" s="1"/>
  <c r="D1546" i="1"/>
  <c r="J1546" i="1" s="1"/>
  <c r="C1546" i="1"/>
  <c r="G1546" i="1" s="1"/>
  <c r="H1545" i="1"/>
  <c r="G1545" i="1"/>
  <c r="D1545" i="1"/>
  <c r="J1545" i="1" s="1"/>
  <c r="C1545" i="1"/>
  <c r="J1544" i="1"/>
  <c r="D1544" i="1"/>
  <c r="C1544" i="1"/>
  <c r="G1544" i="1" s="1"/>
  <c r="H1543" i="1"/>
  <c r="G1543" i="1"/>
  <c r="I1543" i="1" s="1"/>
  <c r="D1543" i="1"/>
  <c r="J1543" i="1" s="1"/>
  <c r="C1543" i="1"/>
  <c r="D1542" i="1"/>
  <c r="J1542" i="1" s="1"/>
  <c r="C1542" i="1"/>
  <c r="H1541" i="1"/>
  <c r="G1541" i="1"/>
  <c r="I1541" i="1" s="1"/>
  <c r="D1541" i="1"/>
  <c r="J1541" i="1" s="1"/>
  <c r="C1541" i="1"/>
  <c r="H1540" i="1"/>
  <c r="G1540" i="1"/>
  <c r="D1540" i="1"/>
  <c r="C1540" i="1"/>
  <c r="H1539" i="1"/>
  <c r="G1539" i="1"/>
  <c r="D1539" i="1"/>
  <c r="C1539"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D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D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C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D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D1093"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G1085" i="1"/>
  <c r="D1085" i="1"/>
  <c r="H1085" i="1" s="1"/>
  <c r="C1085" i="1"/>
  <c r="G1084" i="1"/>
  <c r="D1084" i="1"/>
  <c r="H1084" i="1" s="1"/>
  <c r="C1084" i="1"/>
  <c r="G1083" i="1"/>
  <c r="D1083" i="1"/>
  <c r="H1083" i="1" s="1"/>
  <c r="C1083" i="1"/>
  <c r="G1082" i="1"/>
  <c r="D1082" i="1"/>
  <c r="H1082" i="1" s="1"/>
  <c r="C1082" i="1"/>
  <c r="G1081"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D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H1066" i="1" s="1"/>
  <c r="C1066" i="1"/>
  <c r="D1065" i="1"/>
  <c r="H1065" i="1" s="1"/>
  <c r="C1065"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D1056" i="1"/>
  <c r="H1056" i="1" s="1"/>
  <c r="C1056"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D1048" i="1"/>
  <c r="H1048" i="1" s="1"/>
  <c r="C1048" i="1"/>
  <c r="D1047" i="1"/>
  <c r="H1047" i="1" s="1"/>
  <c r="C1047" i="1"/>
  <c r="D1046" i="1"/>
  <c r="H1046" i="1" s="1"/>
  <c r="C1046"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D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D848" i="1"/>
  <c r="H848" i="1" s="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D737" i="1"/>
  <c r="G737" i="1" s="1"/>
  <c r="C737" i="1"/>
  <c r="H736" i="1"/>
  <c r="G736" i="1"/>
  <c r="D736" i="1"/>
  <c r="C736" i="1"/>
  <c r="H735" i="1"/>
  <c r="G735" i="1"/>
  <c r="D735" i="1"/>
  <c r="C735" i="1"/>
  <c r="H734" i="1"/>
  <c r="G734" i="1"/>
  <c r="D734" i="1"/>
  <c r="C734" i="1"/>
  <c r="H733" i="1"/>
  <c r="G733" i="1"/>
  <c r="D733" i="1"/>
  <c r="C733" i="1"/>
  <c r="H732" i="1"/>
  <c r="G732" i="1"/>
  <c r="D732" i="1"/>
  <c r="C732" i="1"/>
  <c r="G731" i="1"/>
  <c r="D731" i="1"/>
  <c r="H731" i="1" s="1"/>
  <c r="C731" i="1"/>
  <c r="H730" i="1"/>
  <c r="G730" i="1"/>
  <c r="D730" i="1"/>
  <c r="C730" i="1"/>
  <c r="H729" i="1"/>
  <c r="G729" i="1"/>
  <c r="D729" i="1"/>
  <c r="C729" i="1"/>
  <c r="H728" i="1"/>
  <c r="G728" i="1"/>
  <c r="D728" i="1"/>
  <c r="C728" i="1"/>
  <c r="H727" i="1"/>
  <c r="D727" i="1"/>
  <c r="G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G717" i="1"/>
  <c r="D717" i="1"/>
  <c r="H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D676" i="1"/>
  <c r="G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D648" i="1"/>
  <c r="H648" i="1" s="1"/>
  <c r="C648" i="1"/>
  <c r="G647" i="1"/>
  <c r="D647" i="1"/>
  <c r="H647" i="1" s="1"/>
  <c r="C647" i="1"/>
  <c r="D646" i="1"/>
  <c r="H646" i="1" s="1"/>
  <c r="C646" i="1"/>
  <c r="H645" i="1"/>
  <c r="G645" i="1"/>
  <c r="D645" i="1"/>
  <c r="C645" i="1"/>
  <c r="D642" i="1"/>
  <c r="H642" i="1" s="1"/>
  <c r="C642" i="1"/>
  <c r="D641" i="1"/>
  <c r="G636" i="1"/>
  <c r="D636" i="1"/>
  <c r="H636" i="1" s="1"/>
  <c r="C636" i="1"/>
  <c r="G635" i="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3" i="1"/>
  <c r="H423" i="1" s="1"/>
  <c r="C423" i="1"/>
  <c r="D422" i="1"/>
  <c r="G422" i="1" s="1"/>
  <c r="C422" i="1"/>
  <c r="D421" i="1"/>
  <c r="H421" i="1" s="1"/>
  <c r="C421" i="1"/>
  <c r="H416" i="1"/>
  <c r="G416" i="1"/>
  <c r="D416" i="1"/>
  <c r="C416" i="1"/>
  <c r="G415" i="1"/>
  <c r="D415" i="1"/>
  <c r="H415" i="1" s="1"/>
  <c r="C415" i="1"/>
  <c r="D414" i="1"/>
  <c r="H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D389" i="1"/>
  <c r="G389" i="1" s="1"/>
  <c r="C389"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D381" i="1"/>
  <c r="H381" i="1" s="1"/>
  <c r="C381" i="1"/>
  <c r="D380" i="1"/>
  <c r="G380" i="1" s="1"/>
  <c r="C380" i="1"/>
  <c r="H379" i="1"/>
  <c r="G379" i="1"/>
  <c r="D379" i="1"/>
  <c r="C379" i="1"/>
  <c r="H378" i="1"/>
  <c r="G378" i="1"/>
  <c r="D378" i="1"/>
  <c r="C378" i="1"/>
  <c r="H377" i="1"/>
  <c r="G377" i="1"/>
  <c r="D377" i="1"/>
  <c r="C377" i="1"/>
  <c r="H376" i="1"/>
  <c r="G376" i="1"/>
  <c r="D376" i="1"/>
  <c r="C376" i="1"/>
  <c r="D375" i="1"/>
  <c r="G375" i="1" s="1"/>
  <c r="C375" i="1"/>
  <c r="D374" i="1"/>
  <c r="G374" i="1" s="1"/>
  <c r="C374" i="1"/>
  <c r="H373" i="1"/>
  <c r="G373" i="1"/>
  <c r="D373" i="1"/>
  <c r="C373" i="1"/>
  <c r="H372" i="1"/>
  <c r="G372" i="1"/>
  <c r="D372" i="1"/>
  <c r="C372" i="1"/>
  <c r="H371" i="1"/>
  <c r="G371" i="1"/>
  <c r="D371" i="1"/>
  <c r="C371" i="1"/>
  <c r="H370" i="1"/>
  <c r="G370" i="1"/>
  <c r="D370" i="1"/>
  <c r="C370" i="1"/>
  <c r="H369" i="1"/>
  <c r="G369" i="1"/>
  <c r="D369" i="1"/>
  <c r="C369"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D303" i="1"/>
  <c r="H302" i="1"/>
  <c r="G302" i="1"/>
  <c r="D302" i="1"/>
  <c r="C302" i="1"/>
  <c r="D301" i="1"/>
  <c r="G301" i="1" s="1"/>
  <c r="C301" i="1"/>
  <c r="D300" i="1"/>
  <c r="G300" i="1" s="1"/>
  <c r="C300" i="1"/>
  <c r="H299" i="1"/>
  <c r="D299" i="1"/>
  <c r="G299" i="1" s="1"/>
  <c r="C299" i="1"/>
  <c r="D298" i="1"/>
  <c r="G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D272" i="1"/>
  <c r="G272" i="1" s="1"/>
  <c r="C272" i="1"/>
  <c r="H271" i="1"/>
  <c r="G271" i="1"/>
  <c r="D271" i="1"/>
  <c r="C271" i="1"/>
  <c r="D270" i="1"/>
  <c r="G270" i="1" s="1"/>
  <c r="C270" i="1"/>
  <c r="D269" i="1"/>
  <c r="H268" i="1"/>
  <c r="G268" i="1"/>
  <c r="D268" i="1"/>
  <c r="C268" i="1"/>
  <c r="D267" i="1"/>
  <c r="H267" i="1" s="1"/>
  <c r="C267" i="1"/>
  <c r="H266" i="1"/>
  <c r="G266" i="1"/>
  <c r="D266" i="1"/>
  <c r="C266" i="1"/>
  <c r="D265" i="1"/>
  <c r="H265" i="1" s="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D216" i="1"/>
  <c r="G216" i="1" s="1"/>
  <c r="C216" i="1"/>
  <c r="D215" i="1"/>
  <c r="G215" i="1" s="1"/>
  <c r="C215" i="1"/>
  <c r="H214" i="1"/>
  <c r="G214" i="1"/>
  <c r="D214" i="1"/>
  <c r="C214" i="1"/>
  <c r="H213" i="1"/>
  <c r="G213" i="1"/>
  <c r="D213" i="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8" i="1" s="1"/>
  <c r="C198" i="1"/>
  <c r="D197" i="1"/>
  <c r="G197" i="1" s="1"/>
  <c r="C197" i="1"/>
  <c r="H196" i="1"/>
  <c r="G196" i="1"/>
  <c r="D196" i="1"/>
  <c r="C196" i="1"/>
  <c r="D195" i="1"/>
  <c r="H195" i="1" s="1"/>
  <c r="C195" i="1"/>
  <c r="D194" i="1"/>
  <c r="G194" i="1" s="1"/>
  <c r="C194" i="1"/>
  <c r="D193" i="1"/>
  <c r="H193" i="1" s="1"/>
  <c r="C193" i="1"/>
  <c r="D192" i="1"/>
  <c r="H192" i="1" s="1"/>
  <c r="C192" i="1"/>
  <c r="H191" i="1"/>
  <c r="G191" i="1"/>
  <c r="D191" i="1"/>
  <c r="C191" i="1"/>
  <c r="D190" i="1"/>
  <c r="H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D183" i="1"/>
  <c r="H183" i="1" s="1"/>
  <c r="C183" i="1"/>
  <c r="D182" i="1"/>
  <c r="G182" i="1" s="1"/>
  <c r="C182" i="1"/>
  <c r="D181" i="1"/>
  <c r="H181" i="1" s="1"/>
  <c r="C181" i="1"/>
  <c r="D180" i="1"/>
  <c r="G180" i="1" s="1"/>
  <c r="C180" i="1"/>
  <c r="H179" i="1"/>
  <c r="D179" i="1"/>
  <c r="G179" i="1" s="1"/>
  <c r="C179" i="1"/>
  <c r="D178" i="1"/>
  <c r="G178" i="1" s="1"/>
  <c r="C178" i="1"/>
  <c r="D177" i="1"/>
  <c r="G177" i="1" s="1"/>
  <c r="C177" i="1"/>
  <c r="D176" i="1"/>
  <c r="G176" i="1" s="1"/>
  <c r="C176" i="1"/>
  <c r="D175" i="1"/>
  <c r="G175" i="1" s="1"/>
  <c r="C175" i="1"/>
  <c r="C174" i="1"/>
  <c r="H173" i="1"/>
  <c r="G173" i="1"/>
  <c r="D173" i="1"/>
  <c r="C173" i="1"/>
  <c r="H172" i="1"/>
  <c r="G172" i="1"/>
  <c r="D172" i="1"/>
  <c r="C172" i="1"/>
  <c r="D171" i="1"/>
  <c r="G171" i="1" s="1"/>
  <c r="C171" i="1"/>
  <c r="H170" i="1"/>
  <c r="G170" i="1"/>
  <c r="D170" i="1"/>
  <c r="C170" i="1"/>
  <c r="H169" i="1"/>
  <c r="D169" i="1"/>
  <c r="G169" i="1" s="1"/>
  <c r="C169" i="1"/>
  <c r="D168" i="1"/>
  <c r="G168" i="1" s="1"/>
  <c r="C168" i="1"/>
  <c r="H167" i="1"/>
  <c r="D167" i="1"/>
  <c r="G167" i="1" s="1"/>
  <c r="C167" i="1"/>
  <c r="D166" i="1"/>
  <c r="H166" i="1" s="1"/>
  <c r="C166" i="1"/>
  <c r="H165" i="1"/>
  <c r="D165" i="1"/>
  <c r="G165" i="1" s="1"/>
  <c r="C165" i="1"/>
  <c r="D164" i="1"/>
  <c r="H164" i="1" s="1"/>
  <c r="C164" i="1"/>
  <c r="G163" i="1"/>
  <c r="D163" i="1"/>
  <c r="H163" i="1" s="1"/>
  <c r="C163" i="1"/>
  <c r="H162" i="1"/>
  <c r="D162" i="1"/>
  <c r="G162" i="1" s="1"/>
  <c r="C162" i="1"/>
  <c r="D161" i="1"/>
  <c r="G161" i="1" s="1"/>
  <c r="C161" i="1"/>
  <c r="C160" i="1"/>
  <c r="H159" i="1"/>
  <c r="G159" i="1"/>
  <c r="D159" i="1"/>
  <c r="C159" i="1"/>
  <c r="D158" i="1"/>
  <c r="G158" i="1" s="1"/>
  <c r="C158" i="1"/>
  <c r="H157" i="1"/>
  <c r="G157" i="1"/>
  <c r="D157" i="1"/>
  <c r="C157" i="1"/>
  <c r="D156" i="1"/>
  <c r="H156" i="1" s="1"/>
  <c r="C156" i="1"/>
  <c r="G155" i="1"/>
  <c r="D155" i="1"/>
  <c r="H155" i="1" s="1"/>
  <c r="C155" i="1"/>
  <c r="G154" i="1"/>
  <c r="D154" i="1"/>
  <c r="H154" i="1" s="1"/>
  <c r="C154" i="1"/>
  <c r="G153" i="1"/>
  <c r="D153" i="1"/>
  <c r="H153" i="1" s="1"/>
  <c r="C153" i="1"/>
  <c r="H152" i="1"/>
  <c r="G152" i="1"/>
  <c r="D152" i="1"/>
  <c r="C152" i="1"/>
  <c r="D151" i="1"/>
  <c r="H151" i="1" s="1"/>
  <c r="C151" i="1"/>
  <c r="C150" i="1"/>
  <c r="D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D133" i="1"/>
  <c r="G133" i="1" s="1"/>
  <c r="C133" i="1"/>
  <c r="D132" i="1"/>
  <c r="H132" i="1" s="1"/>
  <c r="C132" i="1"/>
  <c r="H131" i="1"/>
  <c r="D131" i="1"/>
  <c r="G131" i="1" s="1"/>
  <c r="C131" i="1"/>
  <c r="D130" i="1"/>
  <c r="G130" i="1" s="1"/>
  <c r="C130" i="1"/>
  <c r="H129" i="1"/>
  <c r="G129" i="1"/>
  <c r="D129" i="1"/>
  <c r="C129" i="1"/>
  <c r="H128" i="1"/>
  <c r="G128" i="1"/>
  <c r="D128" i="1"/>
  <c r="C128" i="1"/>
  <c r="H127" i="1"/>
  <c r="G127" i="1"/>
  <c r="D127" i="1"/>
  <c r="C127" i="1"/>
  <c r="H126" i="1"/>
  <c r="G126" i="1"/>
  <c r="D126" i="1"/>
  <c r="C126" i="1"/>
  <c r="H125" i="1"/>
  <c r="G125" i="1"/>
  <c r="D125" i="1"/>
  <c r="C125" i="1"/>
  <c r="H124" i="1"/>
  <c r="D124" i="1"/>
  <c r="G124" i="1" s="1"/>
  <c r="C124" i="1"/>
  <c r="H123" i="1"/>
  <c r="G123" i="1"/>
  <c r="D123" i="1"/>
  <c r="C123" i="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G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593" i="1" l="1"/>
  <c r="G1613" i="1"/>
  <c r="H1610" i="1"/>
  <c r="G1601" i="1"/>
  <c r="G1594" i="1"/>
  <c r="G1591" i="1"/>
  <c r="C1585" i="1"/>
  <c r="H1585" i="1" s="1"/>
  <c r="G1586" i="1"/>
  <c r="G1681" i="1"/>
  <c r="G1683" i="1"/>
  <c r="G1670" i="1"/>
  <c r="G1669" i="1"/>
  <c r="G1638" i="1"/>
  <c r="G1637" i="1"/>
  <c r="G1634" i="1"/>
  <c r="H1634" i="1"/>
  <c r="G1629" i="1"/>
  <c r="G1631" i="1"/>
  <c r="G1611" i="1"/>
  <c r="G1607" i="1"/>
  <c r="G1606" i="1"/>
  <c r="G1602" i="1"/>
  <c r="H1602" i="1"/>
  <c r="C1604" i="1"/>
  <c r="H1604" i="1" s="1"/>
  <c r="G1605" i="1"/>
  <c r="H1583" i="1"/>
  <c r="G1583" i="1"/>
  <c r="E326" i="9"/>
  <c r="B326" i="9" s="1"/>
  <c r="E312" i="9"/>
  <c r="B312" i="9" s="1"/>
  <c r="E320" i="9"/>
  <c r="B320" i="9" s="1"/>
  <c r="G414" i="1"/>
  <c r="G421" i="1"/>
  <c r="H422" i="1"/>
  <c r="E26" i="9"/>
  <c r="B26" i="9" s="1"/>
  <c r="B296" i="9"/>
  <c r="E307" i="9"/>
  <c r="B307" i="9" s="1"/>
  <c r="E311" i="9"/>
  <c r="B311" i="9" s="1"/>
  <c r="E322" i="9"/>
  <c r="B322" i="9" s="1"/>
  <c r="G848" i="1"/>
  <c r="H676" i="1"/>
  <c r="G648" i="1"/>
  <c r="H649" i="1"/>
  <c r="G646" i="1"/>
  <c r="H380" i="1"/>
  <c r="H375" i="1"/>
  <c r="H301" i="1"/>
  <c r="G423" i="1"/>
  <c r="H270" i="1"/>
  <c r="H272" i="1"/>
  <c r="E262" i="4"/>
  <c r="D258" i="1" s="1"/>
  <c r="G265" i="1"/>
  <c r="G267" i="1"/>
  <c r="H216" i="1"/>
  <c r="G198" i="1"/>
  <c r="G212" i="1"/>
  <c r="H215" i="1"/>
  <c r="F216" i="4"/>
  <c r="H197" i="1"/>
  <c r="G195" i="1"/>
  <c r="H194" i="1"/>
  <c r="G193" i="1"/>
  <c r="G190" i="1"/>
  <c r="G192" i="1"/>
  <c r="D174" i="1"/>
  <c r="H174" i="1" s="1"/>
  <c r="G183" i="1"/>
  <c r="H182" i="1"/>
  <c r="G181" i="1"/>
  <c r="H180" i="1"/>
  <c r="H178" i="1"/>
  <c r="H177" i="1"/>
  <c r="H176" i="1"/>
  <c r="H175" i="1"/>
  <c r="H171" i="1"/>
  <c r="H168" i="1"/>
  <c r="G164" i="1"/>
  <c r="G156" i="1"/>
  <c r="H158" i="1"/>
  <c r="D150" i="1"/>
  <c r="H150" i="1" s="1"/>
  <c r="G151" i="1"/>
  <c r="H133" i="1"/>
  <c r="G132" i="1"/>
  <c r="H130" i="1"/>
  <c r="D122" i="1"/>
  <c r="F126" i="4"/>
  <c r="H102" i="1"/>
  <c r="G102" i="1"/>
  <c r="H108" i="1"/>
  <c r="F112" i="4"/>
  <c r="G113" i="1"/>
  <c r="F236" i="9"/>
  <c r="B236" i="9" s="1"/>
  <c r="G64" i="1"/>
  <c r="G65" i="1"/>
  <c r="E37" i="9"/>
  <c r="B37" i="9" s="1"/>
  <c r="E324" i="9"/>
  <c r="B324" i="9" s="1"/>
  <c r="H737" i="1"/>
  <c r="E46" i="9"/>
  <c r="B46" i="9" s="1"/>
  <c r="H388" i="1"/>
  <c r="G388" i="1"/>
  <c r="F393" i="4"/>
  <c r="H374" i="1"/>
  <c r="G381" i="1"/>
  <c r="H300" i="1"/>
  <c r="H298" i="1"/>
  <c r="E294" i="9"/>
  <c r="B294" i="9" s="1"/>
  <c r="F274" i="4"/>
  <c r="E82" i="9"/>
  <c r="B82" i="9" s="1"/>
  <c r="E67" i="9"/>
  <c r="B246" i="9"/>
  <c r="F244" i="9"/>
  <c r="B244" i="9" s="1"/>
  <c r="F243" i="9"/>
  <c r="B243" i="9" s="1"/>
  <c r="E55" i="9"/>
  <c r="B55" i="9" s="1"/>
  <c r="B242" i="9"/>
  <c r="F240" i="9"/>
  <c r="B240" i="9" s="1"/>
  <c r="E51" i="9"/>
  <c r="B238" i="9"/>
  <c r="E50" i="9"/>
  <c r="B50" i="9" s="1"/>
  <c r="G174" i="1"/>
  <c r="G166" i="1"/>
  <c r="F170" i="4"/>
  <c r="H161" i="1"/>
  <c r="E164" i="4"/>
  <c r="D160" i="1" s="1"/>
  <c r="G150" i="1"/>
  <c r="F154" i="4"/>
  <c r="F134" i="4"/>
  <c r="F135" i="4"/>
  <c r="F106" i="4"/>
  <c r="E34" i="9"/>
  <c r="B34" i="9" s="1"/>
  <c r="F68" i="4"/>
  <c r="J1581" i="1"/>
  <c r="H1581" i="1"/>
  <c r="G1581" i="1"/>
  <c r="I1581" i="1" s="1"/>
  <c r="G1596" i="1"/>
  <c r="H1596" i="1"/>
  <c r="G1612" i="1"/>
  <c r="H1612" i="1"/>
  <c r="G1624" i="1"/>
  <c r="H1624" i="1"/>
  <c r="G1640" i="1"/>
  <c r="H1640" i="1"/>
  <c r="G1656" i="1"/>
  <c r="H1656" i="1"/>
  <c r="G1672" i="1"/>
  <c r="H1672" i="1"/>
  <c r="F361" i="4"/>
  <c r="D360" i="4"/>
  <c r="J1551" i="1"/>
  <c r="H1551" i="1"/>
  <c r="G1551" i="1"/>
  <c r="I1551" i="1" s="1"/>
  <c r="H1555" i="1"/>
  <c r="G1555" i="1"/>
  <c r="J1557" i="1"/>
  <c r="H1557" i="1"/>
  <c r="G1557" i="1"/>
  <c r="J1561" i="1"/>
  <c r="H1561" i="1"/>
  <c r="G1561" i="1"/>
  <c r="I1561" i="1" s="1"/>
  <c r="J1564" i="1"/>
  <c r="H1564" i="1"/>
  <c r="G1564" i="1"/>
  <c r="J1568" i="1"/>
  <c r="H1568" i="1"/>
  <c r="G1568" i="1"/>
  <c r="I1568" i="1" s="1"/>
  <c r="J1576" i="1"/>
  <c r="H1576" i="1"/>
  <c r="G1576" i="1"/>
  <c r="G1584" i="1"/>
  <c r="H1584" i="1"/>
  <c r="G1600" i="1"/>
  <c r="H1600" i="1"/>
  <c r="G1616" i="1"/>
  <c r="H1616" i="1"/>
  <c r="G1644" i="1"/>
  <c r="H1644" i="1"/>
  <c r="G1660" i="1"/>
  <c r="H1660" i="1"/>
  <c r="G1676" i="1"/>
  <c r="H1676" i="1"/>
  <c r="G64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I1548" i="1"/>
  <c r="I1552" i="1"/>
  <c r="I1558" i="1"/>
  <c r="I1562" i="1"/>
  <c r="I1565" i="1"/>
  <c r="I1569" i="1"/>
  <c r="I1573" i="1"/>
  <c r="J1579" i="1"/>
  <c r="H1579" i="1"/>
  <c r="G1579" i="1"/>
  <c r="I1579" i="1" s="1"/>
  <c r="G1588" i="1"/>
  <c r="H1588" i="1"/>
  <c r="G1620" i="1"/>
  <c r="H1620" i="1"/>
  <c r="G1632" i="1"/>
  <c r="H1632" i="1"/>
  <c r="G1648" i="1"/>
  <c r="H1648" i="1"/>
  <c r="G1664" i="1"/>
  <c r="H1664" i="1"/>
  <c r="G1680" i="1"/>
  <c r="H1680" i="1"/>
  <c r="E6" i="4"/>
  <c r="E152" i="4"/>
  <c r="F202" i="4"/>
  <c r="H339" i="9"/>
  <c r="D1223" i="1"/>
  <c r="H1485" i="1"/>
  <c r="G1542" i="1"/>
  <c r="I1545" i="1"/>
  <c r="J1549" i="1"/>
  <c r="H1549" i="1"/>
  <c r="G1549" i="1"/>
  <c r="J1553" i="1"/>
  <c r="H1553" i="1"/>
  <c r="G1553" i="1"/>
  <c r="I1553" i="1" s="1"/>
  <c r="H1556" i="1"/>
  <c r="G1556" i="1"/>
  <c r="J1559" i="1"/>
  <c r="H1559" i="1"/>
  <c r="G1559" i="1"/>
  <c r="H1563" i="1"/>
  <c r="G1563" i="1"/>
  <c r="J1566" i="1"/>
  <c r="H1566" i="1"/>
  <c r="G1566" i="1"/>
  <c r="I1566" i="1" s="1"/>
  <c r="J1570" i="1"/>
  <c r="H1570" i="1"/>
  <c r="G1570" i="1"/>
  <c r="J1574" i="1"/>
  <c r="H1574" i="1"/>
  <c r="G1574" i="1"/>
  <c r="I1574" i="1" s="1"/>
  <c r="I1580" i="1"/>
  <c r="G1592" i="1"/>
  <c r="H1592" i="1"/>
  <c r="G1608" i="1"/>
  <c r="H1608" i="1"/>
  <c r="G1636" i="1"/>
  <c r="H1636" i="1"/>
  <c r="G1652" i="1"/>
  <c r="H1652" i="1"/>
  <c r="G1668" i="1"/>
  <c r="H1668" i="1"/>
  <c r="G1684" i="1"/>
  <c r="H1684" i="1"/>
  <c r="F309" i="4"/>
  <c r="D308" i="4"/>
  <c r="I24" i="3"/>
  <c r="D1255" i="1"/>
  <c r="H1542" i="1"/>
  <c r="H1544" i="1"/>
  <c r="I1544" i="1" s="1"/>
  <c r="H1546" i="1"/>
  <c r="I1546" i="1" s="1"/>
  <c r="E430" i="4"/>
  <c r="E536" i="4"/>
  <c r="G156" i="9"/>
  <c r="E156" i="9" s="1"/>
  <c r="B156" i="9" s="1"/>
  <c r="F607" i="4"/>
  <c r="F12" i="5"/>
  <c r="D7" i="5"/>
  <c r="G336" i="9"/>
  <c r="F178" i="5"/>
  <c r="H336" i="9"/>
  <c r="E177" i="5"/>
  <c r="D203" i="5"/>
  <c r="F204" i="5"/>
  <c r="E141" i="6"/>
  <c r="D129" i="6"/>
  <c r="F130" i="6"/>
  <c r="F529" i="4"/>
  <c r="D522" i="4"/>
  <c r="D584" i="4"/>
  <c r="D597" i="4"/>
  <c r="D647" i="4"/>
  <c r="G314" i="9"/>
  <c r="E314" i="9" s="1"/>
  <c r="B314" i="9" s="1"/>
  <c r="D88" i="5"/>
  <c r="F89" i="5"/>
  <c r="G316" i="9"/>
  <c r="E316" i="9" s="1"/>
  <c r="B316" i="9" s="1"/>
  <c r="G315" i="9"/>
  <c r="F150" i="5"/>
  <c r="D147" i="5"/>
  <c r="D251" i="5"/>
  <c r="F277" i="5"/>
  <c r="D274" i="5"/>
  <c r="D44" i="8"/>
  <c r="H19" i="9" s="1"/>
  <c r="E19" i="9" s="1"/>
  <c r="B19" i="9" s="1"/>
  <c r="D51" i="8"/>
  <c r="C1628" i="1" s="1"/>
  <c r="D7" i="4"/>
  <c r="D49" i="4"/>
  <c r="D125" i="4"/>
  <c r="D153" i="4"/>
  <c r="D273" i="4"/>
  <c r="D536" i="4"/>
  <c r="H315" i="9"/>
  <c r="H316" i="9"/>
  <c r="G339" i="9"/>
  <c r="E339" i="9" s="1"/>
  <c r="B339" i="9" s="1"/>
  <c r="F219" i="5"/>
  <c r="D35" i="6"/>
  <c r="F36" i="6"/>
  <c r="F122" i="6"/>
  <c r="D114" i="6"/>
  <c r="E5" i="7"/>
  <c r="G345" i="9" s="1"/>
  <c r="E345" i="9" s="1"/>
  <c r="E373" i="4"/>
  <c r="D368" i="1" s="1"/>
  <c r="D466" i="4"/>
  <c r="D571" i="4"/>
  <c r="F572" i="4"/>
  <c r="D629" i="4"/>
  <c r="F630" i="4"/>
  <c r="F656" i="4"/>
  <c r="D135" i="5"/>
  <c r="G347" i="9"/>
  <c r="E347" i="9" s="1"/>
  <c r="D141" i="6"/>
  <c r="F5" i="6"/>
  <c r="B27" i="9"/>
  <c r="B35" i="9"/>
  <c r="B43" i="9"/>
  <c r="B51" i="9"/>
  <c r="B59" i="9"/>
  <c r="B67" i="9"/>
  <c r="B75" i="9"/>
  <c r="B83" i="9"/>
  <c r="B91" i="9"/>
  <c r="B99" i="9"/>
  <c r="B107" i="9"/>
  <c r="B115" i="9"/>
  <c r="E337" i="9"/>
  <c r="B337" i="9" s="1"/>
  <c r="G310" i="9"/>
  <c r="H309"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H310" i="9"/>
  <c r="H308" i="9"/>
  <c r="E308" i="9" s="1"/>
  <c r="B308"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301" i="9"/>
  <c r="E301" i="9" s="1"/>
  <c r="B301" i="9" s="1"/>
  <c r="G180" i="9"/>
  <c r="E180" i="9" s="1"/>
  <c r="B180" i="9" s="1"/>
  <c r="H179" i="9"/>
  <c r="G309" i="9"/>
  <c r="E309" i="9" s="1"/>
  <c r="B309" i="9" s="1"/>
  <c r="M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79" i="9"/>
  <c r="E179" i="9" s="1"/>
  <c r="B179" i="9" s="1"/>
  <c r="G178" i="9"/>
  <c r="E178" i="9" s="1"/>
  <c r="B178" i="9" s="1"/>
  <c r="G177" i="9"/>
  <c r="E177" i="9" s="1"/>
  <c r="B177" i="9" s="1"/>
  <c r="G176" i="9"/>
  <c r="E176" i="9" s="1"/>
  <c r="B176" i="9" s="1"/>
  <c r="G175" i="9"/>
  <c r="E175" i="9" s="1"/>
  <c r="B175" i="9" s="1"/>
  <c r="G174" i="9"/>
  <c r="E174" i="9" s="1"/>
  <c r="B174" i="9" s="1"/>
  <c r="G300" i="9"/>
  <c r="E300" i="9" s="1"/>
  <c r="B300" i="9" s="1"/>
  <c r="I10" i="9"/>
  <c r="G302" i="9"/>
  <c r="E302" i="9" s="1"/>
  <c r="B302" i="9" s="1"/>
  <c r="L228" i="9"/>
  <c r="B31" i="9"/>
  <c r="B39" i="9"/>
  <c r="B47" i="9"/>
  <c r="E137" i="9"/>
  <c r="B137" i="9" s="1"/>
  <c r="B162" i="9"/>
  <c r="B170" i="9"/>
  <c r="B158" i="9"/>
  <c r="B166" i="9"/>
  <c r="B237" i="9"/>
  <c r="F247" i="9"/>
  <c r="B247" i="9" s="1"/>
  <c r="B253" i="9"/>
  <c r="F263" i="9"/>
  <c r="B263" i="9" s="1"/>
  <c r="B281" i="9"/>
  <c r="B282" i="9"/>
  <c r="B290" i="9"/>
  <c r="B230" i="9"/>
  <c r="F235" i="9"/>
  <c r="B235" i="9" s="1"/>
  <c r="F239" i="9"/>
  <c r="B239" i="9" s="1"/>
  <c r="B245" i="9"/>
  <c r="F255" i="9"/>
  <c r="B255" i="9" s="1"/>
  <c r="B261" i="9"/>
  <c r="F267" i="9"/>
  <c r="B267" i="9" s="1"/>
  <c r="F275" i="9"/>
  <c r="B275" i="9" s="1"/>
  <c r="B280" i="9"/>
  <c r="F283" i="9"/>
  <c r="B283" i="9" s="1"/>
  <c r="B288" i="9"/>
  <c r="B318" i="9"/>
  <c r="G1585" i="1" l="1"/>
  <c r="G1604" i="1"/>
  <c r="F228" i="9"/>
  <c r="B228" i="9" s="1"/>
  <c r="H258" i="1"/>
  <c r="G258" i="1"/>
  <c r="G122" i="1"/>
  <c r="H122" i="1"/>
  <c r="G160" i="1"/>
  <c r="H160" i="1"/>
  <c r="F164" i="4"/>
  <c r="B345" i="9"/>
  <c r="E344" i="9"/>
  <c r="I10" i="3" s="1"/>
  <c r="C1537" i="1"/>
  <c r="H30" i="3"/>
  <c r="F141" i="6"/>
  <c r="F466" i="4"/>
  <c r="D430" i="4"/>
  <c r="C460" i="1"/>
  <c r="C1510" i="1"/>
  <c r="F114" i="6"/>
  <c r="H29" i="3"/>
  <c r="D535" i="4"/>
  <c r="F536" i="4"/>
  <c r="C530" i="1"/>
  <c r="F49" i="4"/>
  <c r="C45" i="1"/>
  <c r="C1621" i="1"/>
  <c r="I38" i="3"/>
  <c r="E315" i="9"/>
  <c r="B315" i="9" s="1"/>
  <c r="F522" i="4"/>
  <c r="C516" i="1"/>
  <c r="F129" i="6"/>
  <c r="C1525" i="1"/>
  <c r="I23" i="3"/>
  <c r="E176" i="5"/>
  <c r="D1181" i="1"/>
  <c r="E336" i="9"/>
  <c r="B336" i="9" s="1"/>
  <c r="E360" i="4"/>
  <c r="F360" i="4" s="1"/>
  <c r="I1570" i="1"/>
  <c r="I1559" i="1"/>
  <c r="I1549" i="1"/>
  <c r="I1542" i="1"/>
  <c r="I16" i="3"/>
  <c r="E422" i="4"/>
  <c r="D2" i="1"/>
  <c r="I1576" i="1"/>
  <c r="I1557" i="1"/>
  <c r="E310" i="9"/>
  <c r="B310" i="9" s="1"/>
  <c r="E346" i="9"/>
  <c r="B347" i="9"/>
  <c r="F629" i="4"/>
  <c r="C623" i="1"/>
  <c r="H368" i="1"/>
  <c r="G368" i="1"/>
  <c r="F273" i="4"/>
  <c r="C269" i="1"/>
  <c r="D6" i="4"/>
  <c r="F7" i="4"/>
  <c r="C3" i="1"/>
  <c r="F251" i="5"/>
  <c r="C1255" i="1"/>
  <c r="H24" i="3"/>
  <c r="F647" i="4"/>
  <c r="C641" i="1"/>
  <c r="I30" i="3"/>
  <c r="D1537" i="1"/>
  <c r="C1012" i="1"/>
  <c r="F7" i="5"/>
  <c r="H21" i="3"/>
  <c r="E535" i="4"/>
  <c r="D530" i="1"/>
  <c r="D417" i="4"/>
  <c r="F308" i="4"/>
  <c r="C303" i="1"/>
  <c r="D45" i="8"/>
  <c r="G343" i="9" s="1"/>
  <c r="E343" i="9" s="1"/>
  <c r="B343" i="9" s="1"/>
  <c r="F135" i="5"/>
  <c r="C1140" i="1"/>
  <c r="H24" i="9"/>
  <c r="G24" i="9"/>
  <c r="D152" i="4"/>
  <c r="F153" i="4"/>
  <c r="C149" i="1"/>
  <c r="C1152" i="1"/>
  <c r="F147" i="5"/>
  <c r="F597" i="4"/>
  <c r="C591" i="1"/>
  <c r="F373" i="4"/>
  <c r="E639" i="4"/>
  <c r="D633" i="1" s="1"/>
  <c r="D424" i="1"/>
  <c r="I1564" i="1"/>
  <c r="B207" i="9"/>
  <c r="F571" i="4"/>
  <c r="C565" i="1"/>
  <c r="I32" i="3"/>
  <c r="D1538" i="1"/>
  <c r="C1431" i="1"/>
  <c r="F35" i="6"/>
  <c r="H27" i="3"/>
  <c r="F125" i="4"/>
  <c r="C121" i="1"/>
  <c r="G1628" i="1"/>
  <c r="H1628" i="1"/>
  <c r="C1278" i="1"/>
  <c r="F274" i="5"/>
  <c r="C1093" i="1"/>
  <c r="D69" i="5"/>
  <c r="D6" i="5" s="1"/>
  <c r="F88" i="5"/>
  <c r="F584" i="4"/>
  <c r="C578" i="1"/>
  <c r="G338" i="9"/>
  <c r="E338" i="9" s="1"/>
  <c r="B338" i="9" s="1"/>
  <c r="F203" i="5"/>
  <c r="C1207" i="1"/>
  <c r="D177" i="5"/>
  <c r="H1223" i="1"/>
  <c r="G1223" i="1"/>
  <c r="E299" i="4"/>
  <c r="I17" i="3"/>
  <c r="D148" i="1"/>
  <c r="D418" i="4"/>
  <c r="C355" i="1"/>
  <c r="E24" i="9" l="1"/>
  <c r="B24" i="9" s="1"/>
  <c r="F6" i="5"/>
  <c r="C1011" i="1"/>
  <c r="H1152" i="1"/>
  <c r="G1152" i="1"/>
  <c r="H578" i="1"/>
  <c r="G578" i="1"/>
  <c r="E423" i="4"/>
  <c r="E424" i="4" s="1"/>
  <c r="D419" i="1" s="1"/>
  <c r="E301" i="4"/>
  <c r="D297" i="1" s="1"/>
  <c r="D295" i="1"/>
  <c r="H1207" i="1"/>
  <c r="G1207" i="1"/>
  <c r="H121" i="1"/>
  <c r="G121" i="1"/>
  <c r="H1431" i="1"/>
  <c r="G1431" i="1"/>
  <c r="H9" i="3"/>
  <c r="D299" i="4"/>
  <c r="D300" i="4" s="1"/>
  <c r="F152" i="4"/>
  <c r="H17" i="3"/>
  <c r="C148" i="1"/>
  <c r="F417" i="4"/>
  <c r="C412" i="1"/>
  <c r="H1255" i="1"/>
  <c r="G1255" i="1"/>
  <c r="F6" i="4"/>
  <c r="H16" i="3"/>
  <c r="D422" i="4"/>
  <c r="C2" i="1"/>
  <c r="E418" i="4"/>
  <c r="D413" i="1" s="1"/>
  <c r="D355" i="1"/>
  <c r="H355" i="1" s="1"/>
  <c r="E417" i="4"/>
  <c r="D412" i="1" s="1"/>
  <c r="H530" i="1"/>
  <c r="G530" i="1"/>
  <c r="C413" i="1"/>
  <c r="H1278" i="1"/>
  <c r="G1278" i="1"/>
  <c r="I39" i="3"/>
  <c r="C1622" i="1"/>
  <c r="G342" i="9"/>
  <c r="E342" i="9" s="1"/>
  <c r="H641" i="1"/>
  <c r="G641" i="1"/>
  <c r="H269" i="1"/>
  <c r="G269" i="1"/>
  <c r="H623" i="1"/>
  <c r="G623" i="1"/>
  <c r="E643" i="4"/>
  <c r="D417" i="1"/>
  <c r="G1525" i="1"/>
  <c r="H1525" i="1"/>
  <c r="K1480" i="9"/>
  <c r="G1510" i="1"/>
  <c r="H1510" i="1"/>
  <c r="F69" i="5"/>
  <c r="C1074" i="1"/>
  <c r="H22" i="3"/>
  <c r="H591" i="1"/>
  <c r="G591" i="1"/>
  <c r="H149" i="1"/>
  <c r="G149" i="1"/>
  <c r="H303" i="1"/>
  <c r="G303" i="1"/>
  <c r="E640" i="4"/>
  <c r="D634" i="1" s="1"/>
  <c r="D529" i="1"/>
  <c r="H1012" i="1"/>
  <c r="G1012" i="1"/>
  <c r="H3" i="1"/>
  <c r="G3" i="1"/>
  <c r="H45" i="1"/>
  <c r="G45" i="1"/>
  <c r="D640" i="4"/>
  <c r="F535" i="4"/>
  <c r="C529" i="1"/>
  <c r="H460" i="1"/>
  <c r="G460" i="1"/>
  <c r="G1538" i="1"/>
  <c r="H1538" i="1"/>
  <c r="D176" i="5"/>
  <c r="F177" i="5"/>
  <c r="C1181" i="1"/>
  <c r="H23" i="3"/>
  <c r="H1093" i="1"/>
  <c r="G1093" i="1"/>
  <c r="H565" i="1"/>
  <c r="G565" i="1"/>
  <c r="G1140" i="1"/>
  <c r="H1140" i="1"/>
  <c r="E300" i="4"/>
  <c r="D296" i="1" s="1"/>
  <c r="D1180" i="1"/>
  <c r="H299" i="9"/>
  <c r="H516" i="1"/>
  <c r="G516" i="1"/>
  <c r="H1621" i="1"/>
  <c r="G1621" i="1"/>
  <c r="H11" i="3"/>
  <c r="F430" i="4"/>
  <c r="D639" i="4"/>
  <c r="C424" i="1"/>
  <c r="G1537" i="1"/>
  <c r="H1537" i="1"/>
  <c r="F418" i="4" l="1"/>
  <c r="F300" i="4"/>
  <c r="C296" i="1"/>
  <c r="D637" i="1"/>
  <c r="E341" i="9"/>
  <c r="I11" i="3" s="1"/>
  <c r="B342" i="9"/>
  <c r="H148" i="1"/>
  <c r="G148" i="1"/>
  <c r="K3" i="9"/>
  <c r="I9" i="3"/>
  <c r="G355" i="1"/>
  <c r="H8" i="3"/>
  <c r="G1011" i="1"/>
  <c r="H1011" i="1"/>
  <c r="N3" i="9"/>
  <c r="F640" i="4"/>
  <c r="C634" i="1"/>
  <c r="H1074" i="1"/>
  <c r="G1074" i="1"/>
  <c r="H424" i="1"/>
  <c r="G424" i="1"/>
  <c r="C1180" i="1"/>
  <c r="F176" i="5"/>
  <c r="G1622" i="1"/>
  <c r="H1622" i="1"/>
  <c r="E425" i="4"/>
  <c r="D420" i="1" s="1"/>
  <c r="E644" i="4"/>
  <c r="E645" i="4" s="1"/>
  <c r="D418" i="1"/>
  <c r="H20" i="9"/>
  <c r="F639" i="4"/>
  <c r="C633" i="1"/>
  <c r="H529" i="1"/>
  <c r="G529" i="1"/>
  <c r="H2" i="1"/>
  <c r="G2" i="1"/>
  <c r="H412" i="1"/>
  <c r="G412" i="1"/>
  <c r="G299" i="9"/>
  <c r="E299" i="9" s="1"/>
  <c r="H1181" i="1"/>
  <c r="G1181" i="1"/>
  <c r="H413" i="1"/>
  <c r="G413" i="1"/>
  <c r="F422" i="4"/>
  <c r="D643" i="4"/>
  <c r="C417" i="1"/>
  <c r="D423" i="4"/>
  <c r="D424" i="4" s="1"/>
  <c r="D301" i="4"/>
  <c r="F299" i="4"/>
  <c r="C295" i="1"/>
  <c r="G306" i="9"/>
  <c r="E306" i="9" s="1"/>
  <c r="B306" i="9" s="1"/>
  <c r="D639" i="1" l="1"/>
  <c r="F424" i="4"/>
  <c r="C419" i="1"/>
  <c r="M3" i="9"/>
  <c r="F643" i="4"/>
  <c r="C637" i="1"/>
  <c r="H1180" i="1"/>
  <c r="G1180" i="1"/>
  <c r="H295" i="1"/>
  <c r="G295" i="1"/>
  <c r="H417" i="1"/>
  <c r="G417" i="1"/>
  <c r="E646" i="4"/>
  <c r="D638" i="1"/>
  <c r="F301" i="4"/>
  <c r="C297" i="1"/>
  <c r="H634" i="1"/>
  <c r="G634" i="1"/>
  <c r="H296" i="1"/>
  <c r="G296" i="1"/>
  <c r="D644" i="4"/>
  <c r="D645" i="4" s="1"/>
  <c r="F423" i="4"/>
  <c r="D425" i="4"/>
  <c r="C418" i="1"/>
  <c r="G20" i="9"/>
  <c r="E20" i="9" s="1"/>
  <c r="B20" i="9" s="1"/>
  <c r="B299" i="9"/>
  <c r="H633" i="1"/>
  <c r="G633" i="1"/>
  <c r="F645" i="4" l="1"/>
  <c r="C639" i="1"/>
  <c r="H418" i="1"/>
  <c r="G418" i="1"/>
  <c r="F425" i="4"/>
  <c r="C420" i="1"/>
  <c r="H297" i="1"/>
  <c r="G297" i="1"/>
  <c r="F644" i="4"/>
  <c r="D646" i="4"/>
  <c r="C638" i="1"/>
  <c r="H637" i="1"/>
  <c r="G637" i="1"/>
  <c r="G334" i="9"/>
  <c r="E334" i="9" s="1"/>
  <c r="H334" i="9"/>
  <c r="E650" i="4"/>
  <c r="D640" i="1"/>
  <c r="H419" i="1"/>
  <c r="G419" i="1"/>
  <c r="E649" i="4"/>
  <c r="F646" i="4" l="1"/>
  <c r="C640" i="1"/>
  <c r="D650" i="4"/>
  <c r="H420" i="1"/>
  <c r="G420" i="1"/>
  <c r="H639" i="1"/>
  <c r="G639" i="1"/>
  <c r="B334" i="9"/>
  <c r="E298" i="9"/>
  <c r="I8" i="3" s="1"/>
  <c r="I18" i="3"/>
  <c r="D643" i="1"/>
  <c r="I19" i="3"/>
  <c r="D644" i="1"/>
  <c r="H638" i="1"/>
  <c r="G638" i="1"/>
  <c r="D649" i="4"/>
  <c r="C643" i="1" l="1"/>
  <c r="F649" i="4"/>
  <c r="H18" i="3"/>
  <c r="G297" i="9"/>
  <c r="E297" i="9" s="1"/>
  <c r="B297" i="9" s="1"/>
  <c r="F650" i="4"/>
  <c r="C644" i="1"/>
  <c r="H19" i="3"/>
  <c r="G640" i="1"/>
  <c r="H640" i="1"/>
  <c r="H644" i="1" l="1"/>
  <c r="G644" i="1"/>
  <c r="G643" i="1"/>
  <c r="H643" i="1"/>
  <c r="H7" i="3"/>
  <c r="J3" i="9" l="1"/>
  <c r="L293" i="9" l="1"/>
  <c r="F293" i="9" s="1"/>
  <c r="H295" i="9"/>
  <c r="G295" i="9"/>
  <c r="H18" i="9"/>
  <c r="G18" i="9"/>
  <c r="J11" i="9"/>
  <c r="G17" i="9"/>
  <c r="H16" i="9"/>
  <c r="H22" i="9"/>
  <c r="H21" i="9"/>
  <c r="I12" i="9"/>
  <c r="K7" i="9"/>
  <c r="I5" i="9"/>
  <c r="I17" i="9"/>
  <c r="H17" i="9"/>
  <c r="L16" i="9"/>
  <c r="G15" i="9"/>
  <c r="K9" i="9"/>
  <c r="J9" i="9"/>
  <c r="I9" i="9"/>
  <c r="K10" i="9"/>
  <c r="K6" i="9"/>
  <c r="G22" i="9"/>
  <c r="E22" i="9" s="1"/>
  <c r="B22" i="9" s="1"/>
  <c r="M16" i="9"/>
  <c r="H15" i="9"/>
  <c r="J5" i="9"/>
  <c r="K13" i="9"/>
  <c r="I7" i="9"/>
  <c r="J13" i="9"/>
  <c r="K8" i="9"/>
  <c r="I13" i="9"/>
  <c r="J8" i="9"/>
  <c r="I8" i="9"/>
  <c r="G21" i="9"/>
  <c r="E21" i="9" s="1"/>
  <c r="B21" i="9" s="1"/>
  <c r="L15" i="9"/>
  <c r="J17" i="9"/>
  <c r="M15" i="9"/>
  <c r="I11" i="9"/>
  <c r="J6" i="9"/>
  <c r="K12" i="9"/>
  <c r="I6" i="9"/>
  <c r="J12" i="9"/>
  <c r="J7" i="9"/>
  <c r="J10" i="9"/>
  <c r="K5" i="9"/>
  <c r="K11" i="9"/>
  <c r="G16" i="9"/>
  <c r="E13" i="9" l="1"/>
  <c r="B13" i="9" s="1"/>
  <c r="E295" i="9"/>
  <c r="E23" i="9" s="1"/>
  <c r="I7" i="3" s="1"/>
  <c r="E6" i="9"/>
  <c r="B6" i="9" s="1"/>
  <c r="E10" i="9"/>
  <c r="B10" i="9" s="1"/>
  <c r="E16" i="9"/>
  <c r="E8" i="9"/>
  <c r="B8" i="9" s="1"/>
  <c r="E18" i="9"/>
  <c r="B18" i="9" s="1"/>
  <c r="E7" i="9"/>
  <c r="B7" i="9" s="1"/>
  <c r="E9" i="9"/>
  <c r="B9" i="9" s="1"/>
  <c r="F16" i="9"/>
  <c r="F15" i="9"/>
  <c r="E12" i="9"/>
  <c r="B12" i="9" s="1"/>
  <c r="E17" i="9"/>
  <c r="B17" i="9" s="1"/>
  <c r="E11" i="9"/>
  <c r="B11" i="9" s="1"/>
  <c r="E15" i="9"/>
  <c r="E5" i="9"/>
  <c r="B293" i="9"/>
  <c r="F23" i="9"/>
  <c r="B295" i="9" l="1"/>
  <c r="B16" i="9"/>
  <c r="F14" i="9"/>
  <c r="F3" i="9" s="1"/>
  <c r="B5" i="9"/>
  <c r="E4"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<sst xmlns="http://schemas.openxmlformats.org/spreadsheetml/2006/main" count="4719" uniqueCount="3650">
  <si>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</si>
  <si>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</si>
  <si>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</si>
  <si>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</si>
  <si>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</si>
  <si>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</si>
  <si>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</si>
  <si>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</si>
  <si>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</si>
  <si>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</si>
  <si>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</si>
  <si>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</si>
  <si>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</si>
  <si>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</si>
  <si>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</si>
  <si>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</si>
  <si>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</si>
  <si>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</si>
  <si>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</si>
  <si>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</si>
  <si>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</si>
  <si>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</si>
  <si>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</si>
  <si>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</si>
  <si>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</si>
  <si>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</si>
  <si>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</si>
  <si>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</si>
  <si>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</si>
  <si>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</si>
  <si>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</si>
  <si>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MATE LOVRAKA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</si>
  <si>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</si>
  <si>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</si>
  <si>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</si>
  <si>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</si>
  <si>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</si>
  <si>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</si>
  <si>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</si>
  <si>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</si>
  <si>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</si>
  <si>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</si>
  <si>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</si>
  <si>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</si>
  <si>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</si>
  <si>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</si>
  <si>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</si>
  <si>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</si>
  <si>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</si>
  <si>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</si>
  <si>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</si>
  <si>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</si>
  <si>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</si>
  <si>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</si>
  <si>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</si>
  <si>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</si>
  <si>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8481 - OSNOVNA ŠKOLA MATE LOVRAKA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</si>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</sst>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758338.21</v>
      </c>
      <c r="D2" s="6">
        <f>'PR-RAS'!E6</f>
        <v>811087.55</v>
      </c>
      <c r="E2" s="6">
        <v>0</v>
      </c>
      <c r="F2" s="6">
        <v>0</v>
      </c>
      <c r="G2" s="7">
        <f t="shared" ref="G2:G274" si="0">(B2/1000)*(C2*1+D2*2)</f>
        <v>2380.5133100000003</v>
      </c>
      <c r="H2" s="7">
        <f t="shared" ref="H2:H274" si="1">ABS(C2-ROUND(C2,0))+ABS(D2-ROUND(D2,0))</f>
        <v>0.65999999991618097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695337.48</v>
      </c>
      <c r="D45" s="1">
        <f>'PR-RAS'!E49</f>
        <v>737179.14</v>
      </c>
      <c r="E45" s="1">
        <v>0</v>
      </c>
      <c r="F45" s="1">
        <v>0</v>
      </c>
      <c r="G45" s="2">
        <f t="shared" si="0"/>
        <v>95466.613439999986</v>
      </c>
      <c r="H45" s="2">
        <f t="shared" si="1"/>
        <v>0.61999999999534339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695337.48</v>
      </c>
      <c r="D64" s="1">
        <f>'PR-RAS'!E68</f>
        <v>737179.14</v>
      </c>
      <c r="E64" s="1">
        <v>0</v>
      </c>
      <c r="F64" s="1">
        <v>0</v>
      </c>
      <c r="G64" s="2">
        <f t="shared" si="0"/>
        <v>136690.83287999997</v>
      </c>
      <c r="H64" s="2">
        <f t="shared" si="1"/>
        <v>0.61999999999534339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692086.29</v>
      </c>
      <c r="D65" s="1">
        <f>'PR-RAS'!E69</f>
        <v>737179.14</v>
      </c>
      <c r="E65" s="1">
        <v>0</v>
      </c>
      <c r="F65" s="1">
        <v>0</v>
      </c>
      <c r="G65" s="2">
        <f t="shared" si="0"/>
        <v>138652.45248000004</v>
      </c>
      <c r="H65" s="2">
        <f t="shared" si="1"/>
        <v>0.43000000005122274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3251.19</v>
      </c>
      <c r="D66" s="1">
        <f>'PR-RAS'!E70</f>
        <v>0</v>
      </c>
      <c r="E66" s="1">
        <v>0</v>
      </c>
      <c r="F66" s="1">
        <v>0</v>
      </c>
      <c r="G66" s="2">
        <f t="shared" si="0"/>
        <v>211.32735000000002</v>
      </c>
      <c r="H66" s="2">
        <f t="shared" si="1"/>
        <v>0.19000000000005457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702.89</v>
      </c>
      <c r="D102" s="1">
        <f>'PR-RAS'!E106</f>
        <v>1602</v>
      </c>
      <c r="E102" s="1">
        <v>0</v>
      </c>
      <c r="F102" s="1">
        <v>0</v>
      </c>
      <c r="G102" s="2">
        <f t="shared" si="0"/>
        <v>394.59589</v>
      </c>
      <c r="H102" s="2">
        <f t="shared" si="1"/>
        <v>0.11000000000001364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702.89</v>
      </c>
      <c r="D108" s="1">
        <f>'PR-RAS'!E112</f>
        <v>1602</v>
      </c>
      <c r="E108" s="1">
        <v>0</v>
      </c>
      <c r="F108" s="1">
        <v>0</v>
      </c>
      <c r="G108" s="2">
        <f t="shared" si="0"/>
        <v>418.03722999999997</v>
      </c>
      <c r="H108" s="2">
        <f t="shared" si="1"/>
        <v>0.11000000000001364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702.89</v>
      </c>
      <c r="D113" s="1">
        <f>'PR-RAS'!E117</f>
        <v>1602</v>
      </c>
      <c r="E113" s="1">
        <v>0</v>
      </c>
      <c r="F113" s="1">
        <v>0</v>
      </c>
      <c r="G113" s="2">
        <f t="shared" si="0"/>
        <v>437.57168000000001</v>
      </c>
      <c r="H113" s="2">
        <f t="shared" si="1"/>
        <v>0.11000000000001364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13195.42</v>
      </c>
      <c r="D121" s="1">
        <f>'PR-RAS'!E125</f>
        <v>5244.43</v>
      </c>
      <c r="E121" s="1">
        <v>0</v>
      </c>
      <c r="F121" s="1">
        <v>0</v>
      </c>
      <c r="G121" s="2">
        <f t="shared" si="0"/>
        <v>2842.1135999999997</v>
      </c>
      <c r="H121" s="2">
        <f t="shared" si="1"/>
        <v>0.8500000000003638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13195.42</v>
      </c>
      <c r="D122" s="1">
        <f>'PR-RAS'!E126</f>
        <v>5244.43</v>
      </c>
      <c r="E122" s="1">
        <v>0</v>
      </c>
      <c r="F122" s="1">
        <v>0</v>
      </c>
      <c r="G122" s="2">
        <f t="shared" si="0"/>
        <v>2865.7978799999996</v>
      </c>
      <c r="H122" s="2">
        <f t="shared" si="1"/>
        <v>0.8500000000003638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13195.42</v>
      </c>
      <c r="D124" s="1">
        <f>'PR-RAS'!E128</f>
        <v>5244.43</v>
      </c>
      <c r="E124" s="1">
        <v>0</v>
      </c>
      <c r="F124" s="1">
        <v>0</v>
      </c>
      <c r="G124" s="2">
        <f t="shared" si="0"/>
        <v>2913.16644</v>
      </c>
      <c r="H124" s="2">
        <f t="shared" si="1"/>
        <v>0.8500000000003638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47857.85</v>
      </c>
      <c r="D130" s="1">
        <f>'PR-RAS'!E134</f>
        <v>67061.98</v>
      </c>
      <c r="E130" s="1">
        <v>0</v>
      </c>
      <c r="F130" s="1">
        <v>0</v>
      </c>
      <c r="G130" s="2">
        <f t="shared" si="0"/>
        <v>23475.653490000001</v>
      </c>
      <c r="H130" s="2">
        <f t="shared" si="1"/>
        <v>0.17000000000552973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47857.85</v>
      </c>
      <c r="D131" s="1">
        <f>'PR-RAS'!E135</f>
        <v>67061.98</v>
      </c>
      <c r="E131" s="1">
        <v>0</v>
      </c>
      <c r="F131" s="1">
        <v>0</v>
      </c>
      <c r="G131" s="2">
        <f t="shared" si="0"/>
        <v>23657.635300000002</v>
      </c>
      <c r="H131" s="2">
        <f t="shared" si="1"/>
        <v>0.17000000000552973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46608.6</v>
      </c>
      <c r="D132" s="1">
        <f>'PR-RAS'!E136</f>
        <v>66463.08</v>
      </c>
      <c r="E132" s="1">
        <v>0</v>
      </c>
      <c r="F132" s="1">
        <v>0</v>
      </c>
      <c r="G132" s="2">
        <f t="shared" si="0"/>
        <v>23519.053560000004</v>
      </c>
      <c r="H132" s="2">
        <f t="shared" si="1"/>
        <v>0.48000000000320142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1249.25</v>
      </c>
      <c r="D133" s="1">
        <f>'PR-RAS'!E137</f>
        <v>598.9</v>
      </c>
      <c r="E133" s="1">
        <v>0</v>
      </c>
      <c r="F133" s="1">
        <v>0</v>
      </c>
      <c r="G133" s="2">
        <f t="shared" si="0"/>
        <v>323.01060000000001</v>
      </c>
      <c r="H133" s="2">
        <f t="shared" si="1"/>
        <v>0.35000000000002274</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1244.57</v>
      </c>
      <c r="D136" s="1">
        <f>'PR-RAS'!E140</f>
        <v>0</v>
      </c>
      <c r="E136" s="1">
        <v>0</v>
      </c>
      <c r="F136" s="1">
        <v>0</v>
      </c>
      <c r="G136" s="2">
        <f t="shared" si="0"/>
        <v>168.01695000000001</v>
      </c>
      <c r="H136" s="2">
        <f t="shared" si="1"/>
        <v>0.43000000000006366</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1244.57</v>
      </c>
      <c r="D147" s="1">
        <f>'PR-RAS'!E151</f>
        <v>0</v>
      </c>
      <c r="E147" s="1">
        <v>0</v>
      </c>
      <c r="F147" s="1">
        <v>0</v>
      </c>
      <c r="G147" s="2">
        <f t="shared" si="0"/>
        <v>181.70721999999998</v>
      </c>
      <c r="H147" s="2">
        <f t="shared" si="1"/>
        <v>0.43000000000006366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747761.16</v>
      </c>
      <c r="D148" s="1">
        <f>'PR-RAS'!E152</f>
        <v>934565.37</v>
      </c>
      <c r="E148" s="1">
        <v>0</v>
      </c>
      <c r="F148" s="1">
        <v>0</v>
      </c>
      <c r="G148" s="2">
        <f t="shared" si="0"/>
        <v>384683.10929999995</v>
      </c>
      <c r="H148" s="2">
        <f t="shared" si="1"/>
        <v>0.53000000002793968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585585.85</v>
      </c>
      <c r="D149" s="1">
        <f>'PR-RAS'!E153</f>
        <v>762150.69</v>
      </c>
      <c r="E149" s="1">
        <v>0</v>
      </c>
      <c r="F149" s="1">
        <v>0</v>
      </c>
      <c r="G149" s="2">
        <f t="shared" si="0"/>
        <v>312263.31003999995</v>
      </c>
      <c r="H149" s="2">
        <f t="shared" si="1"/>
        <v>0.46000000007916242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482382.82</v>
      </c>
      <c r="D150" s="1">
        <f>'PR-RAS'!E154</f>
        <v>637648.86</v>
      </c>
      <c r="E150" s="1">
        <v>0</v>
      </c>
      <c r="F150" s="1">
        <v>0</v>
      </c>
      <c r="G150" s="2">
        <f t="shared" si="0"/>
        <v>261894.40046</v>
      </c>
      <c r="H150" s="2">
        <f t="shared" si="1"/>
        <v>0.32000000000698492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473715.21</v>
      </c>
      <c r="D151" s="1">
        <f>'PR-RAS'!E155</f>
        <v>621723.17000000004</v>
      </c>
      <c r="E151" s="1">
        <v>0</v>
      </c>
      <c r="F151" s="1">
        <v>0</v>
      </c>
      <c r="G151" s="2">
        <f t="shared" si="0"/>
        <v>257574.23249999998</v>
      </c>
      <c r="H151" s="2">
        <f t="shared" si="1"/>
        <v>0.38000000006286427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4064.29</v>
      </c>
      <c r="D153" s="1">
        <f>'PR-RAS'!E157</f>
        <v>4296.22</v>
      </c>
      <c r="E153" s="1">
        <v>0</v>
      </c>
      <c r="F153" s="1">
        <v>0</v>
      </c>
      <c r="G153" s="2">
        <f t="shared" si="0"/>
        <v>1923.82296</v>
      </c>
      <c r="H153" s="2">
        <f t="shared" si="1"/>
        <v>0.51000000000021828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4603.32</v>
      </c>
      <c r="D154" s="1">
        <f>'PR-RAS'!E158</f>
        <v>11629.47</v>
      </c>
      <c r="E154" s="1">
        <v>0</v>
      </c>
      <c r="F154" s="1">
        <v>0</v>
      </c>
      <c r="G154" s="2">
        <f t="shared" si="0"/>
        <v>4262.9257799999996</v>
      </c>
      <c r="H154" s="2">
        <f t="shared" si="1"/>
        <v>0.78999999999905413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23609.79</v>
      </c>
      <c r="D155" s="1">
        <f>'PR-RAS'!E159</f>
        <v>19289.759999999998</v>
      </c>
      <c r="E155" s="1">
        <v>0</v>
      </c>
      <c r="F155" s="1">
        <v>0</v>
      </c>
      <c r="G155" s="2">
        <f t="shared" si="0"/>
        <v>9577.1537399999997</v>
      </c>
      <c r="H155" s="2">
        <f t="shared" si="1"/>
        <v>0.4500000000007276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79593.240000000005</v>
      </c>
      <c r="D156" s="1">
        <f>'PR-RAS'!E160</f>
        <v>105212.07</v>
      </c>
      <c r="E156" s="1">
        <v>0</v>
      </c>
      <c r="F156" s="1">
        <v>0</v>
      </c>
      <c r="G156" s="2">
        <f t="shared" si="0"/>
        <v>44952.693899999998</v>
      </c>
      <c r="H156" s="2">
        <f t="shared" si="1"/>
        <v>0.31000000001222361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79593.240000000005</v>
      </c>
      <c r="D158" s="1">
        <f>'PR-RAS'!E162</f>
        <v>105212.07</v>
      </c>
      <c r="E158" s="1">
        <v>0</v>
      </c>
      <c r="F158" s="1">
        <v>0</v>
      </c>
      <c r="G158" s="2">
        <f t="shared" si="0"/>
        <v>45532.728660000001</v>
      </c>
      <c r="H158" s="2">
        <f t="shared" si="1"/>
        <v>0.31000000001222361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161504.27000000002</v>
      </c>
      <c r="D160" s="1">
        <f>'PR-RAS'!E164</f>
        <v>172017.59999999998</v>
      </c>
      <c r="E160" s="1">
        <v>0</v>
      </c>
      <c r="F160" s="1">
        <v>0</v>
      </c>
      <c r="G160" s="2">
        <f t="shared" si="0"/>
        <v>80380.775729999994</v>
      </c>
      <c r="H160" s="2">
        <f t="shared" si="1"/>
        <v>0.67000000004190952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27259.49</v>
      </c>
      <c r="D161" s="1">
        <f>'PR-RAS'!E165</f>
        <v>30573.89</v>
      </c>
      <c r="E161" s="1">
        <v>0</v>
      </c>
      <c r="F161" s="1">
        <v>0</v>
      </c>
      <c r="G161" s="2">
        <f t="shared" si="0"/>
        <v>14145.163200000001</v>
      </c>
      <c r="H161" s="2">
        <f t="shared" si="1"/>
        <v>0.60000000000218279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2134.81</v>
      </c>
      <c r="D162" s="1">
        <f>'PR-RAS'!E166</f>
        <v>1350.19</v>
      </c>
      <c r="E162" s="1">
        <v>0</v>
      </c>
      <c r="F162" s="1">
        <v>0</v>
      </c>
      <c r="G162" s="2">
        <f t="shared" si="0"/>
        <v>778.46559000000013</v>
      </c>
      <c r="H162" s="2">
        <f t="shared" si="1"/>
        <v>0.38000000000010914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25124.68</v>
      </c>
      <c r="D163" s="1">
        <f>'PR-RAS'!E167</f>
        <v>29088.97</v>
      </c>
      <c r="E163" s="1">
        <v>0</v>
      </c>
      <c r="F163" s="1">
        <v>0</v>
      </c>
      <c r="G163" s="2">
        <f t="shared" si="0"/>
        <v>13495.024439999999</v>
      </c>
      <c r="H163" s="2">
        <f t="shared" si="1"/>
        <v>0.34999999999854481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15</v>
      </c>
      <c r="E164" s="1">
        <v>0</v>
      </c>
      <c r="F164" s="1">
        <v>0</v>
      </c>
      <c r="G164" s="2">
        <f t="shared" si="0"/>
        <v>4.8900000000000006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119.73</v>
      </c>
      <c r="E165" s="1">
        <v>0</v>
      </c>
      <c r="F165" s="1">
        <v>0</v>
      </c>
      <c r="G165" s="2">
        <f t="shared" si="0"/>
        <v>39.271440000000005</v>
      </c>
      <c r="H165" s="2">
        <f t="shared" si="1"/>
        <v>0.26999999999999602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83973.58</v>
      </c>
      <c r="D166" s="1">
        <f>'PR-RAS'!E170</f>
        <v>68370.53</v>
      </c>
      <c r="E166" s="1">
        <v>0</v>
      </c>
      <c r="F166" s="1">
        <v>0</v>
      </c>
      <c r="G166" s="2">
        <f t="shared" si="0"/>
        <v>36417.915600000008</v>
      </c>
      <c r="H166" s="2">
        <f t="shared" si="1"/>
        <v>0.88999999999941792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14480.78</v>
      </c>
      <c r="D167" s="1">
        <f>'PR-RAS'!E171</f>
        <v>9957.6299999999992</v>
      </c>
      <c r="E167" s="1">
        <v>0</v>
      </c>
      <c r="F167" s="1">
        <v>0</v>
      </c>
      <c r="G167" s="2">
        <f t="shared" si="0"/>
        <v>5709.7426400000004</v>
      </c>
      <c r="H167" s="2">
        <f t="shared" si="1"/>
        <v>0.59000000000014552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50928.37</v>
      </c>
      <c r="D168" s="1">
        <f>'PR-RAS'!E172</f>
        <v>31819.8</v>
      </c>
      <c r="E168" s="1">
        <v>0</v>
      </c>
      <c r="F168" s="1">
        <v>0</v>
      </c>
      <c r="G168" s="2">
        <f t="shared" si="0"/>
        <v>19132.850990000003</v>
      </c>
      <c r="H168" s="2">
        <f t="shared" si="1"/>
        <v>0.57000000000334694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10162.85</v>
      </c>
      <c r="D169" s="1">
        <f>'PR-RAS'!E173</f>
        <v>16608.97</v>
      </c>
      <c r="E169" s="1">
        <v>0</v>
      </c>
      <c r="F169" s="1">
        <v>0</v>
      </c>
      <c r="G169" s="2">
        <f t="shared" si="0"/>
        <v>7287.9727200000007</v>
      </c>
      <c r="H169" s="2">
        <f t="shared" si="1"/>
        <v>0.17999999999847205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7534.8</v>
      </c>
      <c r="D171" s="1">
        <f>'PR-RAS'!E175</f>
        <v>9984.1299999999992</v>
      </c>
      <c r="E171" s="1">
        <v>0</v>
      </c>
      <c r="F171" s="1">
        <v>0</v>
      </c>
      <c r="G171" s="2">
        <f t="shared" si="0"/>
        <v>4675.5201999999999</v>
      </c>
      <c r="H171" s="2">
        <f t="shared" si="1"/>
        <v>0.32999999999901775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866.78</v>
      </c>
      <c r="D173" s="1">
        <f>'PR-RAS'!E177</f>
        <v>0</v>
      </c>
      <c r="E173" s="1">
        <v>0</v>
      </c>
      <c r="F173" s="1">
        <v>0</v>
      </c>
      <c r="G173" s="2">
        <f t="shared" si="0"/>
        <v>149.08615999999998</v>
      </c>
      <c r="H173" s="2">
        <f t="shared" si="1"/>
        <v>0.22000000000002728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23158.79</v>
      </c>
      <c r="D174" s="1">
        <f>'PR-RAS'!E178</f>
        <v>43579.009999999995</v>
      </c>
      <c r="E174" s="1">
        <v>0</v>
      </c>
      <c r="F174" s="1">
        <v>0</v>
      </c>
      <c r="G174" s="2">
        <f t="shared" si="0"/>
        <v>19084.808129999998</v>
      </c>
      <c r="H174" s="2">
        <f t="shared" si="1"/>
        <v>0.2199999999938882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5403.46</v>
      </c>
      <c r="D175" s="1">
        <f>'PR-RAS'!E179</f>
        <v>5016.1400000000003</v>
      </c>
      <c r="E175" s="1">
        <v>0</v>
      </c>
      <c r="F175" s="1">
        <v>0</v>
      </c>
      <c r="G175" s="2">
        <f t="shared" si="0"/>
        <v>2685.8187600000001</v>
      </c>
      <c r="H175" s="2">
        <f t="shared" si="1"/>
        <v>0.6000000000003638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945.66</v>
      </c>
      <c r="D176" s="1">
        <f>'PR-RAS'!E180</f>
        <v>7562.5</v>
      </c>
      <c r="E176" s="1">
        <v>0</v>
      </c>
      <c r="F176" s="1">
        <v>0</v>
      </c>
      <c r="G176" s="2">
        <f t="shared" si="0"/>
        <v>2812.3654999999999</v>
      </c>
      <c r="H176" s="2">
        <f t="shared" si="1"/>
        <v>0.84000000000003183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8991.16</v>
      </c>
      <c r="D177" s="1">
        <f>'PR-RAS'!E181</f>
        <v>20927.75</v>
      </c>
      <c r="E177" s="1">
        <v>0</v>
      </c>
      <c r="F177" s="1">
        <v>0</v>
      </c>
      <c r="G177" s="2">
        <f t="shared" si="0"/>
        <v>8949.0121600000002</v>
      </c>
      <c r="H177" s="2">
        <f t="shared" si="1"/>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2683.61</v>
      </c>
      <c r="D178" s="1">
        <f>'PR-RAS'!E182</f>
        <v>2349.42</v>
      </c>
      <c r="E178" s="1">
        <v>0</v>
      </c>
      <c r="F178" s="1">
        <v>0</v>
      </c>
      <c r="G178" s="2">
        <f t="shared" si="0"/>
        <v>1306.6936500000002</v>
      </c>
      <c r="H178" s="2">
        <f t="shared" si="1"/>
        <v>0.80999999999994543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14.94</v>
      </c>
      <c r="D179" s="1">
        <f>'PR-RAS'!E183</f>
        <v>29.88</v>
      </c>
      <c r="E179" s="1">
        <v>0</v>
      </c>
      <c r="F179" s="1">
        <v>0</v>
      </c>
      <c r="G179" s="2">
        <f t="shared" si="0"/>
        <v>13.2966</v>
      </c>
      <c r="H179" s="2">
        <f t="shared" si="1"/>
        <v>0.18000000000000149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467.06</v>
      </c>
      <c r="D180" s="1">
        <f>'PR-RAS'!E184</f>
        <v>147.44999999999999</v>
      </c>
      <c r="E180" s="1">
        <v>0</v>
      </c>
      <c r="F180" s="1">
        <v>0</v>
      </c>
      <c r="G180" s="2">
        <f t="shared" si="0"/>
        <v>136.39084</v>
      </c>
      <c r="H180" s="2">
        <f t="shared" si="1"/>
        <v>0.50999999999999091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1938.47</v>
      </c>
      <c r="D181" s="1">
        <f>'PR-RAS'!E185</f>
        <v>2343.0300000000002</v>
      </c>
      <c r="E181" s="1">
        <v>0</v>
      </c>
      <c r="F181" s="1">
        <v>0</v>
      </c>
      <c r="G181" s="2">
        <f t="shared" si="0"/>
        <v>1192.4154000000001</v>
      </c>
      <c r="H181" s="2">
        <f t="shared" si="1"/>
        <v>0.50000000000022737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670.47</v>
      </c>
      <c r="D182" s="1">
        <f>'PR-RAS'!E186</f>
        <v>2376.9</v>
      </c>
      <c r="E182" s="1">
        <v>0</v>
      </c>
      <c r="F182" s="1">
        <v>0</v>
      </c>
      <c r="G182" s="2">
        <f t="shared" si="0"/>
        <v>981.79286999999999</v>
      </c>
      <c r="H182" s="2">
        <f t="shared" si="1"/>
        <v>0.56999999999993634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2043.96</v>
      </c>
      <c r="D183" s="1">
        <f>'PR-RAS'!E187</f>
        <v>2825.94</v>
      </c>
      <c r="E183" s="1">
        <v>0</v>
      </c>
      <c r="F183" s="1">
        <v>0</v>
      </c>
      <c r="G183" s="2">
        <f t="shared" si="0"/>
        <v>1400.6428799999999</v>
      </c>
      <c r="H183" s="2">
        <f t="shared" si="1"/>
        <v>9.9999999999909051E-2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27112.41</v>
      </c>
      <c r="D190" s="1">
        <f>'PR-RAS'!E194</f>
        <v>29494.17</v>
      </c>
      <c r="E190" s="1">
        <v>0</v>
      </c>
      <c r="F190" s="1">
        <v>0</v>
      </c>
      <c r="G190" s="2">
        <f t="shared" si="0"/>
        <v>16273.04175</v>
      </c>
      <c r="H190" s="2">
        <f t="shared" si="1"/>
        <v>0.57999999999810825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262.02</v>
      </c>
      <c r="D192" s="1">
        <f>'PR-RAS'!E196</f>
        <v>274.63</v>
      </c>
      <c r="E192" s="1">
        <v>0</v>
      </c>
      <c r="F192" s="1">
        <v>0</v>
      </c>
      <c r="G192" s="2">
        <f t="shared" si="0"/>
        <v>154.95447999999999</v>
      </c>
      <c r="H192" s="2">
        <f t="shared" si="1"/>
        <v>0.38999999999998636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1849.82</v>
      </c>
      <c r="D193" s="1">
        <f>'PR-RAS'!E197</f>
        <v>1095.46</v>
      </c>
      <c r="E193" s="1">
        <v>0</v>
      </c>
      <c r="F193" s="1">
        <v>0</v>
      </c>
      <c r="G193" s="2">
        <f t="shared" si="0"/>
        <v>775.82208000000003</v>
      </c>
      <c r="H193" s="2">
        <f t="shared" si="1"/>
        <v>0.64000000000010004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172.2</v>
      </c>
      <c r="E194" s="1">
        <v>0</v>
      </c>
      <c r="F194" s="1">
        <v>0</v>
      </c>
      <c r="G194" s="2">
        <f t="shared" si="0"/>
        <v>92.155569999999997</v>
      </c>
      <c r="H194" s="2">
        <f t="shared" si="1"/>
        <v>0.28999999999999204</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160.52000000000001</v>
      </c>
      <c r="D195" s="1">
        <f>'PR-RAS'!E199</f>
        <v>5124.21</v>
      </c>
      <c r="E195" s="1">
        <v>0</v>
      </c>
      <c r="F195" s="1">
        <v>0</v>
      </c>
      <c r="G195" s="2">
        <f t="shared" si="0"/>
        <v>2019.3343600000001</v>
      </c>
      <c r="H195" s="2">
        <f t="shared" si="1"/>
        <v>0.69000000000002615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16.59</v>
      </c>
      <c r="D196" s="1">
        <f>'PR-RAS'!E200</f>
        <v>0</v>
      </c>
      <c r="E196" s="1">
        <v>0</v>
      </c>
      <c r="F196" s="1">
        <v>0</v>
      </c>
      <c r="G196" s="2">
        <f t="shared" si="0"/>
        <v>3.2350500000000002</v>
      </c>
      <c r="H196" s="2">
        <f t="shared" si="1"/>
        <v>0.41000000000000014</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24690.37</v>
      </c>
      <c r="D197" s="1">
        <f>'PR-RAS'!E201</f>
        <v>22827.67</v>
      </c>
      <c r="E197" s="1">
        <v>0</v>
      </c>
      <c r="F197" s="1">
        <v>0</v>
      </c>
      <c r="G197" s="2">
        <f t="shared" si="0"/>
        <v>13787.75916</v>
      </c>
      <c r="H197" s="2">
        <f t="shared" si="1"/>
        <v>0.7000000000007276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350.26</v>
      </c>
      <c r="D198" s="1">
        <f>'PR-RAS'!E202</f>
        <v>12.020000000000001</v>
      </c>
      <c r="E198" s="1">
        <v>0</v>
      </c>
      <c r="F198" s="1">
        <v>0</v>
      </c>
      <c r="G198" s="2">
        <f t="shared" si="0"/>
        <v>73.737100000000012</v>
      </c>
      <c r="H198" s="2">
        <f t="shared" si="1"/>
        <v>0.27999999999999226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350.26</v>
      </c>
      <c r="D212" s="1">
        <f>'PR-RAS'!E216</f>
        <v>12.020000000000001</v>
      </c>
      <c r="E212" s="1">
        <v>0</v>
      </c>
      <c r="F212" s="1">
        <v>0</v>
      </c>
      <c r="G212" s="2">
        <f t="shared" si="0"/>
        <v>78.9773</v>
      </c>
      <c r="H212" s="2">
        <f t="shared" si="1"/>
        <v>0.27999999999999226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340.3</v>
      </c>
      <c r="D213" s="1">
        <f>'PR-RAS'!E217</f>
        <v>0</v>
      </c>
      <c r="E213" s="1">
        <v>0</v>
      </c>
      <c r="F213" s="1">
        <v>0</v>
      </c>
      <c r="G213" s="2">
        <f t="shared" si="0"/>
        <v>72.143600000000006</v>
      </c>
      <c r="H213" s="2">
        <f t="shared" si="1"/>
        <v>0.30000000000001137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3.72</v>
      </c>
      <c r="E215" s="1">
        <v>0</v>
      </c>
      <c r="F215" s="1">
        <v>0</v>
      </c>
      <c r="G215" s="2">
        <f t="shared" si="0"/>
        <v>1.59216</v>
      </c>
      <c r="H215" s="2">
        <f t="shared" si="1"/>
        <v>0.2799999999999998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9.9600000000000009</v>
      </c>
      <c r="D216" s="1">
        <f>'PR-RAS'!E220</f>
        <v>8.3000000000000007</v>
      </c>
      <c r="E216" s="1">
        <v>0</v>
      </c>
      <c r="F216" s="1">
        <v>0</v>
      </c>
      <c r="G216" s="2">
        <f t="shared" si="0"/>
        <v>5.7104000000000008</v>
      </c>
      <c r="H216" s="2">
        <f t="shared" si="1"/>
        <v>0.33999999999999986</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67.760000000000005</v>
      </c>
      <c r="E258" s="1">
        <v>0</v>
      </c>
      <c r="F258" s="1">
        <v>0</v>
      </c>
      <c r="G258" s="2">
        <f t="shared" si="0"/>
        <v>34.82864</v>
      </c>
      <c r="H258" s="2">
        <f t="shared" si="1"/>
        <v>0.23999999999999488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67.760000000000005</v>
      </c>
      <c r="E265" s="1">
        <v>0</v>
      </c>
      <c r="F265" s="1">
        <v>0</v>
      </c>
      <c r="G265" s="2">
        <f t="shared" si="0"/>
        <v>35.777280000000005</v>
      </c>
      <c r="H265" s="2">
        <f t="shared" si="1"/>
        <v>0.23999999999999488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67.760000000000005</v>
      </c>
      <c r="E267" s="1">
        <v>0</v>
      </c>
      <c r="F267" s="1">
        <v>0</v>
      </c>
      <c r="G267" s="2">
        <f t="shared" si="0"/>
        <v>36.048320000000004</v>
      </c>
      <c r="H267" s="2">
        <f t="shared" si="1"/>
        <v>0.23999999999999488</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320.77999999999997</v>
      </c>
      <c r="D269" s="1">
        <f>'PR-RAS'!E273</f>
        <v>317.3</v>
      </c>
      <c r="E269" s="1">
        <v>0</v>
      </c>
      <c r="F269" s="1">
        <v>0</v>
      </c>
      <c r="G269" s="2">
        <f t="shared" si="0"/>
        <v>256.04184000000004</v>
      </c>
      <c r="H269" s="2">
        <f t="shared" si="1"/>
        <v>0.52000000000003865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320.77999999999997</v>
      </c>
      <c r="D270" s="1">
        <f>'PR-RAS'!E274</f>
        <v>317.3</v>
      </c>
      <c r="E270" s="1">
        <v>0</v>
      </c>
      <c r="F270" s="1">
        <v>0</v>
      </c>
      <c r="G270" s="2">
        <f t="shared" si="0"/>
        <v>256.99722000000003</v>
      </c>
      <c r="H270" s="2">
        <f t="shared" si="1"/>
        <v>0.52000000000003865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320.77999999999997</v>
      </c>
      <c r="D272" s="1">
        <f>'PR-RAS'!E276</f>
        <v>317.3</v>
      </c>
      <c r="E272" s="1">
        <v>0</v>
      </c>
      <c r="F272" s="1">
        <v>0</v>
      </c>
      <c r="G272" s="2">
        <f t="shared" si="0"/>
        <v>258.90798000000001</v>
      </c>
      <c r="H272" s="2">
        <f t="shared" si="1"/>
        <v>0.52000000000003865</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747761.16</v>
      </c>
      <c r="D295" s="1">
        <f>'PR-RAS'!E299</f>
        <v>934565.37</v>
      </c>
      <c r="E295" s="1">
        <v>0</v>
      </c>
      <c r="F295" s="1">
        <v>0</v>
      </c>
      <c r="G295" s="2">
        <f t="shared" si="12"/>
        <v>769366.21859999991</v>
      </c>
      <c r="H295" s="2">
        <f t="shared" si="13"/>
        <v>0.53000000002793968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10577.04999999993</v>
      </c>
      <c r="D296" s="1">
        <f>'PR-RAS'!E300</f>
        <v>0</v>
      </c>
      <c r="E296" s="1">
        <v>0</v>
      </c>
      <c r="F296" s="1">
        <v>0</v>
      </c>
      <c r="G296" s="2">
        <f t="shared" si="12"/>
        <v>3120.229749999979</v>
      </c>
      <c r="H296" s="2">
        <f t="shared" si="13"/>
        <v>4.9999999930150807E-2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123477.81999999995</v>
      </c>
      <c r="E297" s="1">
        <v>0</v>
      </c>
      <c r="F297" s="1">
        <v>0</v>
      </c>
      <c r="G297" s="2">
        <f t="shared" si="12"/>
        <v>73098.869439999966</v>
      </c>
      <c r="H297" s="2">
        <f t="shared" si="13"/>
        <v>0.18000000005122274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96665.41</v>
      </c>
      <c r="D298" s="1">
        <f>'PR-RAS'!E302</f>
        <v>24834.5</v>
      </c>
      <c r="E298" s="1">
        <v>0</v>
      </c>
      <c r="F298" s="1">
        <v>0</v>
      </c>
      <c r="G298" s="2">
        <f t="shared" si="12"/>
        <v>43461.319770000002</v>
      </c>
      <c r="H298" s="2">
        <f t="shared" si="13"/>
        <v>0.91000000000349246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56375.66</v>
      </c>
      <c r="D300" s="1">
        <f>'PR-RAS'!E304</f>
        <v>163839.41</v>
      </c>
      <c r="E300" s="1">
        <v>0</v>
      </c>
      <c r="F300" s="1">
        <v>0</v>
      </c>
      <c r="G300" s="2">
        <f t="shared" si="12"/>
        <v>114832.28951999999</v>
      </c>
      <c r="H300" s="2">
        <f t="shared" si="13"/>
        <v>0.75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1344.43</v>
      </c>
      <c r="D301" s="1">
        <f>'PR-RAS'!E305</f>
        <v>1340.27</v>
      </c>
      <c r="E301" s="1">
        <v>0</v>
      </c>
      <c r="F301" s="1">
        <v>0</v>
      </c>
      <c r="G301" s="2">
        <f t="shared" si="12"/>
        <v>1207.491</v>
      </c>
      <c r="H301" s="2">
        <f t="shared" si="13"/>
        <v>0.70000000000004547</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23610.99</v>
      </c>
      <c r="D355" s="1">
        <f>'PR-RAS'!E360</f>
        <v>8689.27</v>
      </c>
      <c r="E355" s="1">
        <v>0</v>
      </c>
      <c r="F355" s="1">
        <v>0</v>
      </c>
      <c r="G355" s="2">
        <f t="shared" si="12"/>
        <v>14510.293619999999</v>
      </c>
      <c r="H355" s="2">
        <f t="shared" si="13"/>
        <v>0.27999999999883585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23610.99</v>
      </c>
      <c r="D368" s="1">
        <f>'PR-RAS'!E373</f>
        <v>8689.27</v>
      </c>
      <c r="E368" s="1">
        <v>0</v>
      </c>
      <c r="F368" s="1">
        <v>0</v>
      </c>
      <c r="G368" s="2">
        <f t="shared" si="12"/>
        <v>15043.157509999999</v>
      </c>
      <c r="H368" s="2">
        <f t="shared" si="13"/>
        <v>0.27999999999883585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22858.36</v>
      </c>
      <c r="D374" s="1">
        <f>'PR-RAS'!E379</f>
        <v>8020.92</v>
      </c>
      <c r="E374" s="1">
        <v>0</v>
      </c>
      <c r="F374" s="1">
        <v>0</v>
      </c>
      <c r="G374" s="2">
        <f t="shared" si="12"/>
        <v>14509.774599999999</v>
      </c>
      <c r="H374" s="2">
        <f t="shared" si="13"/>
        <v>0.44000000000050932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9216.7999999999993</v>
      </c>
      <c r="D375" s="1">
        <f>'PR-RAS'!E380</f>
        <v>1633.64</v>
      </c>
      <c r="E375" s="1">
        <v>0</v>
      </c>
      <c r="F375" s="1">
        <v>0</v>
      </c>
      <c r="G375" s="2">
        <f t="shared" si="12"/>
        <v>4669.0459199999996</v>
      </c>
      <c r="H375" s="2">
        <f t="shared" si="13"/>
        <v>0.56000000000062755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38.36</v>
      </c>
      <c r="D376" s="1">
        <f>'PR-RAS'!E381</f>
        <v>0</v>
      </c>
      <c r="E376" s="1">
        <v>0</v>
      </c>
      <c r="F376" s="1">
        <v>0</v>
      </c>
      <c r="G376" s="2">
        <f t="shared" si="12"/>
        <v>14.385</v>
      </c>
      <c r="H376" s="2">
        <f t="shared" si="13"/>
        <v>0.35999999999999943</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4366.8500000000004</v>
      </c>
      <c r="D377" s="1">
        <f>'PR-RAS'!E382</f>
        <v>0</v>
      </c>
      <c r="E377" s="1">
        <v>0</v>
      </c>
      <c r="F377" s="1">
        <v>0</v>
      </c>
      <c r="G377" s="2">
        <f t="shared" si="12"/>
        <v>1641.9356000000002</v>
      </c>
      <c r="H377" s="2">
        <f t="shared" si="13"/>
        <v>0.1499999999996362</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8010.08</v>
      </c>
      <c r="D380" s="1">
        <f>'PR-RAS'!E385</f>
        <v>5264.99</v>
      </c>
      <c r="E380" s="1">
        <v>0</v>
      </c>
      <c r="F380" s="1">
        <v>0</v>
      </c>
      <c r="G380" s="2">
        <f t="shared" si="12"/>
        <v>7026.6827399999993</v>
      </c>
      <c r="H380" s="2">
        <f t="shared" si="13"/>
        <v>9.0000000000145519E-2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1226.27</v>
      </c>
      <c r="D381" s="1">
        <f>'PR-RAS'!E386</f>
        <v>1122.29</v>
      </c>
      <c r="E381" s="1">
        <v>0</v>
      </c>
      <c r="F381" s="1">
        <v>0</v>
      </c>
      <c r="G381" s="2">
        <f t="shared" si="12"/>
        <v>1318.923</v>
      </c>
      <c r="H381" s="2">
        <f t="shared" si="13"/>
        <v>0.55999999999994543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752.63</v>
      </c>
      <c r="D388" s="1">
        <f>'PR-RAS'!E393</f>
        <v>668.35</v>
      </c>
      <c r="E388" s="1">
        <v>0</v>
      </c>
      <c r="F388" s="1">
        <v>0</v>
      </c>
      <c r="G388" s="2">
        <f t="shared" si="12"/>
        <v>808.57070999999996</v>
      </c>
      <c r="H388" s="2">
        <f t="shared" si="13"/>
        <v>0.72000000000002728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752.63</v>
      </c>
      <c r="D389" s="1">
        <f>'PR-RAS'!E394</f>
        <v>668.35</v>
      </c>
      <c r="E389" s="1">
        <v>0</v>
      </c>
      <c r="F389" s="1">
        <v>0</v>
      </c>
      <c r="G389" s="2">
        <f t="shared" si="12"/>
        <v>810.66003999999998</v>
      </c>
      <c r="H389" s="2">
        <f t="shared" si="13"/>
        <v>0.72000000000002728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23610.99</v>
      </c>
      <c r="D413" s="1">
        <f>'PR-RAS'!E418</f>
        <v>8689.27</v>
      </c>
      <c r="E413" s="1">
        <v>0</v>
      </c>
      <c r="F413" s="1">
        <v>0</v>
      </c>
      <c r="G413" s="2">
        <f t="shared" si="12"/>
        <v>16887.68636</v>
      </c>
      <c r="H413" s="2">
        <f t="shared" si="13"/>
        <v>0.27999999999883585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758338.21</v>
      </c>
      <c r="D417" s="1">
        <f>'PR-RAS'!E422</f>
        <v>811087.55</v>
      </c>
      <c r="E417" s="1">
        <v>0</v>
      </c>
      <c r="F417" s="1">
        <v>0</v>
      </c>
      <c r="G417" s="2">
        <f t="shared" si="12"/>
        <v>990293.53695999994</v>
      </c>
      <c r="H417" s="2">
        <f t="shared" si="13"/>
        <v>0.65999999991618097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771372.15</v>
      </c>
      <c r="D418" s="1">
        <f>'PR-RAS'!E423</f>
        <v>943254.64</v>
      </c>
      <c r="E418" s="1">
        <v>0</v>
      </c>
      <c r="F418" s="1">
        <v>0</v>
      </c>
      <c r="G418" s="2">
        <f t="shared" si="12"/>
        <v>1108336.5563100001</v>
      </c>
      <c r="H418" s="2">
        <f t="shared" si="13"/>
        <v>0.51000000000931323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13033.940000000061</v>
      </c>
      <c r="D420" s="1">
        <f>'PR-RAS'!E425</f>
        <v>132167.08999999997</v>
      </c>
      <c r="E420" s="1">
        <v>0</v>
      </c>
      <c r="F420" s="1">
        <v>0</v>
      </c>
      <c r="G420" s="2">
        <f t="shared" si="12"/>
        <v>116217.24227999999</v>
      </c>
      <c r="H420" s="2">
        <f t="shared" si="13"/>
        <v>0.14999999990686774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96665.41</v>
      </c>
      <c r="D421" s="1">
        <f>'PR-RAS'!E426</f>
        <v>24834.5</v>
      </c>
      <c r="E421" s="1">
        <v>0</v>
      </c>
      <c r="F421" s="1">
        <v>0</v>
      </c>
      <c r="G421" s="2">
        <f t="shared" si="12"/>
        <v>61460.4522</v>
      </c>
      <c r="H421" s="2">
        <f t="shared" si="13"/>
        <v>0.91000000000349246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56375.66</v>
      </c>
      <c r="D423" s="1">
        <f>'PR-RAS'!E428</f>
        <v>163839.41</v>
      </c>
      <c r="E423" s="1">
        <v>0</v>
      </c>
      <c r="F423" s="1">
        <v>0</v>
      </c>
      <c r="G423" s="2">
        <f t="shared" si="12"/>
        <v>162070.99055999998</v>
      </c>
      <c r="H423" s="2">
        <f t="shared" si="13"/>
        <v>0.75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758338.21</v>
      </c>
      <c r="D637" s="1">
        <f>'PR-RAS'!E643</f>
        <v>811087.55</v>
      </c>
      <c r="E637" s="1">
        <v>0</v>
      </c>
      <c r="F637" s="1">
        <v>0</v>
      </c>
      <c r="G637" s="2">
        <f t="shared" si="14"/>
        <v>1514006.4651600001</v>
      </c>
      <c r="H637" s="2">
        <f t="shared" si="15"/>
        <v>0.65999999991618097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771372.15</v>
      </c>
      <c r="D638" s="1">
        <f>'PR-RAS'!E644</f>
        <v>943254.64</v>
      </c>
      <c r="E638" s="1">
        <v>0</v>
      </c>
      <c r="F638" s="1">
        <v>0</v>
      </c>
      <c r="G638" s="2">
        <f t="shared" si="14"/>
        <v>1693070.4709100001</v>
      </c>
      <c r="H638" s="2">
        <f t="shared" si="15"/>
        <v>0.51000000000931323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13033.940000000061</v>
      </c>
      <c r="D640" s="1">
        <f>'PR-RAS'!E646</f>
        <v>132167.08999999997</v>
      </c>
      <c r="E640" s="1">
        <v>0</v>
      </c>
      <c r="F640" s="1">
        <v>0</v>
      </c>
      <c r="G640" s="2">
        <f t="shared" si="14"/>
        <v>177238.22868</v>
      </c>
      <c r="H640" s="2">
        <f t="shared" si="15"/>
        <v>0.14999999990686774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96665.41</v>
      </c>
      <c r="D641" s="1">
        <f>'PR-RAS'!E647</f>
        <v>24834.5</v>
      </c>
      <c r="E641" s="1">
        <v>0</v>
      </c>
      <c r="F641" s="1">
        <v>0</v>
      </c>
      <c r="G641" s="2">
        <f t="shared" si="14"/>
        <v>93654.022400000002</v>
      </c>
      <c r="H641" s="2">
        <f t="shared" si="15"/>
        <v>0.91000000000349246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83631.469999999943</v>
      </c>
      <c r="D643" s="1">
        <f>'PR-RAS'!E649</f>
        <v>0</v>
      </c>
      <c r="E643" s="1">
        <v>0</v>
      </c>
      <c r="F643" s="1">
        <v>0</v>
      </c>
      <c r="G643" s="2">
        <f t="shared" si="14"/>
        <v>53691.403739999965</v>
      </c>
      <c r="H643" s="2">
        <f t="shared" si="15"/>
        <v>0.46999999994295649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107332.58999999997</v>
      </c>
      <c r="E644" s="1">
        <v>0</v>
      </c>
      <c r="F644" s="1">
        <v>0</v>
      </c>
      <c r="G644" s="2">
        <f t="shared" si="14"/>
        <v>138029.71073999995</v>
      </c>
      <c r="H644" s="2">
        <f t="shared" si="15"/>
        <v>0.41000000003259629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103709.85</v>
      </c>
      <c r="D645" s="1">
        <f>'PR-RAS'!E651</f>
        <v>0</v>
      </c>
      <c r="E645" s="1">
        <v>0</v>
      </c>
      <c r="F645" s="1">
        <v>0</v>
      </c>
      <c r="G645" s="2">
        <f t="shared" si="14"/>
        <v>66789.143400000001</v>
      </c>
      <c r="H645" s="2">
        <f t="shared" si="15"/>
        <v>0.14999999999417923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52443.79</v>
      </c>
      <c r="D646" s="1">
        <f>'PR-RAS'!E653</f>
        <v>49941.87</v>
      </c>
      <c r="E646" s="1">
        <v>0</v>
      </c>
      <c r="F646" s="1">
        <v>0</v>
      </c>
      <c r="G646" s="2">
        <f t="shared" si="14"/>
        <v>98251.256850000005</v>
      </c>
      <c r="H646" s="2">
        <f t="shared" si="15"/>
        <v>0.33999999999650754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136051.28</v>
      </c>
      <c r="D647" s="1">
        <f>'PR-RAS'!E654</f>
        <v>9245.42</v>
      </c>
      <c r="E647" s="1">
        <v>0</v>
      </c>
      <c r="F647" s="1">
        <v>0</v>
      </c>
      <c r="G647" s="2">
        <f t="shared" si="14"/>
        <v>99834.209520000004</v>
      </c>
      <c r="H647" s="2">
        <f t="shared" si="15"/>
        <v>0.69999999999890861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149670.35</v>
      </c>
      <c r="D648" s="1">
        <f>'PR-RAS'!E655</f>
        <v>59187.29</v>
      </c>
      <c r="E648" s="1">
        <v>0</v>
      </c>
      <c r="F648" s="1">
        <v>0</v>
      </c>
      <c r="G648" s="2">
        <f t="shared" si="14"/>
        <v>173425.06971000001</v>
      </c>
      <c r="H648" s="2">
        <f t="shared" si="15"/>
        <v>0.64000000000669388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38824.720000000001</v>
      </c>
      <c r="D649" s="1">
        <f>'PR-RAS'!E656</f>
        <v>0</v>
      </c>
      <c r="E649" s="1">
        <v>0</v>
      </c>
      <c r="F649" s="1">
        <v>0</v>
      </c>
      <c r="G649" s="2">
        <f t="shared" si="14"/>
        <v>25158.418560000002</v>
      </c>
      <c r="H649" s="2">
        <f t="shared" si="15"/>
        <v>0.27999999999883585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53</v>
      </c>
      <c r="D651" s="1">
        <f>'PR-RAS'!E658</f>
        <v>56</v>
      </c>
      <c r="E651" s="1">
        <v>0</v>
      </c>
      <c r="F651" s="1">
        <v>0</v>
      </c>
      <c r="G651" s="2">
        <f t="shared" si="14"/>
        <v>107.25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29</v>
      </c>
      <c r="D653" s="1">
        <f>'PR-RAS'!E660</f>
        <v>31</v>
      </c>
      <c r="E653" s="1">
        <v>0</v>
      </c>
      <c r="F653" s="1">
        <v>0</v>
      </c>
      <c r="G653" s="2">
        <f t="shared" si="14"/>
        <v>59.332000000000001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692086.29</v>
      </c>
      <c r="D676" s="1">
        <f>'PR-RAS'!E683</f>
        <v>737179.14</v>
      </c>
      <c r="E676" s="1">
        <v>0</v>
      </c>
      <c r="F676" s="1">
        <v>0</v>
      </c>
      <c r="G676" s="2">
        <f t="shared" si="14"/>
        <v>1462350.0847500004</v>
      </c>
      <c r="H676" s="2">
        <f t="shared" si="15"/>
        <v>0.43000000005122274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3251.19</v>
      </c>
      <c r="D678" s="1">
        <f>'PR-RAS'!E685</f>
        <v>0</v>
      </c>
      <c r="E678" s="1">
        <v>0</v>
      </c>
      <c r="F678" s="1">
        <v>0</v>
      </c>
      <c r="G678" s="2">
        <f t="shared" si="14"/>
        <v>2201.0556300000003</v>
      </c>
      <c r="H678" s="2">
        <f t="shared" si="15"/>
        <v>0.19000000000005457</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497</v>
      </c>
      <c r="D717" s="1">
        <f>'PR-RAS'!E724</f>
        <v>1326</v>
      </c>
      <c r="E717" s="1">
        <v>0</v>
      </c>
      <c r="F717" s="1">
        <v>0</v>
      </c>
      <c r="G717" s="2">
        <f t="shared" si="14"/>
        <v>2254.6839999999997</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25124.68</v>
      </c>
      <c r="D727" s="1">
        <f>'PR-RAS'!E734</f>
        <v>29088.97</v>
      </c>
      <c r="E727" s="1">
        <v>0</v>
      </c>
      <c r="F727" s="1">
        <v>0</v>
      </c>
      <c r="G727" s="2">
        <f t="shared" si="14"/>
        <v>60477.702119999994</v>
      </c>
      <c r="H727" s="2">
        <f t="shared" si="15"/>
        <v>0.34999999999854481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264.62</v>
      </c>
      <c r="D729" s="1">
        <f>'PR-RAS'!E736</f>
        <v>147.44999999999999</v>
      </c>
      <c r="E729" s="1">
        <v>0</v>
      </c>
      <c r="F729" s="1">
        <v>0</v>
      </c>
      <c r="G729" s="2">
        <f t="shared" si="14"/>
        <v>407.33055999999999</v>
      </c>
      <c r="H729" s="2">
        <f t="shared" si="15"/>
        <v>0.82999999999998408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1313.47</v>
      </c>
      <c r="D731" s="1">
        <f>'PR-RAS'!E738</f>
        <v>2343.0300000000002</v>
      </c>
      <c r="E731" s="1">
        <v>0</v>
      </c>
      <c r="F731" s="1">
        <v>0</v>
      </c>
      <c r="G731" s="2">
        <f t="shared" si="14"/>
        <v>4379.6569</v>
      </c>
      <c r="H731" s="2">
        <f t="shared" si="15"/>
        <v>0.50000000000022737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5081.2299999999996</v>
      </c>
      <c r="E737" s="1">
        <v>0</v>
      </c>
      <c r="F737" s="1">
        <v>0</v>
      </c>
      <c r="G737" s="2">
        <f t="shared" si="28"/>
        <v>7479.5705599999992</v>
      </c>
      <c r="H737" s="2">
        <f t="shared" si="29"/>
        <v>0.22999999999956344</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67.760000000000005</v>
      </c>
      <c r="E848" s="1">
        <v>0</v>
      </c>
      <c r="F848" s="1">
        <v>0</v>
      </c>
      <c r="G848" s="2">
        <f t="shared" si="34"/>
        <v>114.78544000000001</v>
      </c>
      <c r="H848" s="2">
        <f t="shared" si="35"/>
        <v>0.23999999999999488</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118094.91</v>
      </c>
      <c r="D1582" s="6"/>
      <c r="E1582" s="6">
        <v>0</v>
      </c>
      <c r="F1582" s="6">
        <v>0</v>
      </c>
      <c r="G1582" s="7">
        <f t="shared" ref="G1582:G1686" si="70">B1582/1000*C1582</f>
        <v>118.09491000000001</v>
      </c>
      <c r="H1582" s="7">
        <f t="shared" ref="H1582:H1686" si="71">ABS(C1582-ROUND(C1582,0))</f>
        <v>8.999999999650754E-2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858260.09000000008</v>
      </c>
      <c r="D1583" s="1">
        <v>0</v>
      </c>
      <c r="E1583" s="1">
        <v>0</v>
      </c>
      <c r="F1583" s="1">
        <v>0</v>
      </c>
      <c r="G1583" s="2">
        <f t="shared" si="70"/>
        <v>1716.5201800000002</v>
      </c>
      <c r="H1583" s="2">
        <f t="shared" si="71"/>
        <v>9.0000000083819032E-2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836000.33000000007</v>
      </c>
      <c r="D1585" s="1">
        <v>0</v>
      </c>
      <c r="E1585" s="1">
        <v>0</v>
      </c>
      <c r="F1585" s="1">
        <v>0</v>
      </c>
      <c r="G1585" s="2">
        <f t="shared" si="70"/>
        <v>3344.0013200000003</v>
      </c>
      <c r="H1585" s="2">
        <f t="shared" si="71"/>
        <v>0.33000000007450581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667199.15</v>
      </c>
      <c r="D1586" s="1">
        <v>0</v>
      </c>
      <c r="E1586" s="1">
        <v>0</v>
      </c>
      <c r="F1586" s="1">
        <v>0</v>
      </c>
      <c r="G1586" s="2">
        <f t="shared" si="70"/>
        <v>3335.99575</v>
      </c>
      <c r="H1586" s="2">
        <f t="shared" si="71"/>
        <v>0.15000000002328306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168404.1</v>
      </c>
      <c r="D1587" s="1">
        <v>0</v>
      </c>
      <c r="E1587" s="1">
        <v>0</v>
      </c>
      <c r="F1587" s="1">
        <v>0</v>
      </c>
      <c r="G1587" s="2">
        <f t="shared" si="70"/>
        <v>1010.4246000000001</v>
      </c>
      <c r="H1587" s="2">
        <f t="shared" si="71"/>
        <v>0.10000000000582077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12.02</v>
      </c>
      <c r="D1588" s="1">
        <v>0</v>
      </c>
      <c r="E1588" s="1">
        <v>0</v>
      </c>
      <c r="F1588" s="1">
        <v>0</v>
      </c>
      <c r="G1588" s="2">
        <f t="shared" si="70"/>
        <v>8.4139999999999993E-2</v>
      </c>
      <c r="H1588" s="2">
        <f t="shared" si="71"/>
        <v>1.9999999999999574E-2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67.760000000000005</v>
      </c>
      <c r="D1591" s="1">
        <v>0</v>
      </c>
      <c r="E1591" s="1">
        <v>0</v>
      </c>
      <c r="F1591" s="1">
        <v>0</v>
      </c>
      <c r="G1591" s="2">
        <f t="shared" si="70"/>
        <v>0.67760000000000009</v>
      </c>
      <c r="H1591" s="2">
        <f t="shared" si="71"/>
        <v>0.23999999999999488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317.3</v>
      </c>
      <c r="D1592" s="1">
        <v>0</v>
      </c>
      <c r="E1592" s="1">
        <v>0</v>
      </c>
      <c r="F1592" s="1">
        <v>0</v>
      </c>
      <c r="G1592" s="2">
        <f t="shared" si="70"/>
        <v>3.4903</v>
      </c>
      <c r="H1592" s="2">
        <f t="shared" si="71"/>
        <v>0.30000000000001137</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8689.27</v>
      </c>
      <c r="D1594" s="1">
        <v>0</v>
      </c>
      <c r="E1594" s="1">
        <v>0</v>
      </c>
      <c r="F1594" s="1">
        <v>0</v>
      </c>
      <c r="G1594" s="2">
        <f t="shared" si="70"/>
        <v>112.96051</v>
      </c>
      <c r="H1594" s="2">
        <f t="shared" si="71"/>
        <v>0.27000000000043656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13570.49</v>
      </c>
      <c r="D1601" s="1">
        <v>0</v>
      </c>
      <c r="E1601" s="1">
        <v>0</v>
      </c>
      <c r="F1601" s="1">
        <v>0</v>
      </c>
      <c r="G1601" s="2">
        <f>B1601/1000*C1601</f>
        <v>271.40980000000002</v>
      </c>
      <c r="H1601" s="2">
        <f>ABS(C1601-ROUND(C1601,0))</f>
        <v>0.48999999999978172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850952.46000000008</v>
      </c>
      <c r="D1602" s="1">
        <v>0</v>
      </c>
      <c r="E1602" s="1">
        <v>0</v>
      </c>
      <c r="F1602" s="1">
        <v>0</v>
      </c>
      <c r="G1602" s="2">
        <f t="shared" si="70"/>
        <v>17870.001660000002</v>
      </c>
      <c r="H1602" s="2">
        <f t="shared" si="71"/>
        <v>0.46000000007916242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840340.54</v>
      </c>
      <c r="D1604" s="1">
        <v>0</v>
      </c>
      <c r="E1604" s="1">
        <v>0</v>
      </c>
      <c r="F1604" s="1">
        <v>0</v>
      </c>
      <c r="G1604" s="2">
        <f t="shared" si="70"/>
        <v>19327.832419999999</v>
      </c>
      <c r="H1604" s="2">
        <f t="shared" si="71"/>
        <v>0.4599999999627471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664755.01</v>
      </c>
      <c r="D1605" s="1">
        <v>0</v>
      </c>
      <c r="E1605" s="1">
        <v>0</v>
      </c>
      <c r="F1605" s="1">
        <v>0</v>
      </c>
      <c r="G1605" s="2">
        <f t="shared" si="70"/>
        <v>15954.12024</v>
      </c>
      <c r="H1605" s="2">
        <f t="shared" si="71"/>
        <v>1.0000000009313226E-2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168064.59</v>
      </c>
      <c r="D1606" s="1">
        <v>0</v>
      </c>
      <c r="E1606" s="1">
        <v>0</v>
      </c>
      <c r="F1606" s="1">
        <v>0</v>
      </c>
      <c r="G1606" s="2">
        <f t="shared" si="70"/>
        <v>4201.6147499999997</v>
      </c>
      <c r="H1606" s="2">
        <f t="shared" si="71"/>
        <v>0.41000000000349246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68.680000000000007</v>
      </c>
      <c r="D1607" s="1">
        <v>0</v>
      </c>
      <c r="E1607" s="1">
        <v>0</v>
      </c>
      <c r="F1607" s="1">
        <v>0</v>
      </c>
      <c r="G1607" s="2">
        <f t="shared" si="70"/>
        <v>1.7856800000000002</v>
      </c>
      <c r="H1607" s="2">
        <f t="shared" si="71"/>
        <v>0.31999999999999318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67.760000000000005</v>
      </c>
      <c r="D1610" s="1">
        <v>0</v>
      </c>
      <c r="E1610" s="1">
        <v>0</v>
      </c>
      <c r="F1610" s="1">
        <v>0</v>
      </c>
      <c r="G1610" s="2">
        <f t="shared" si="70"/>
        <v>1.9650400000000003</v>
      </c>
      <c r="H1610" s="2">
        <f t="shared" si="71"/>
        <v>0.23999999999999488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317.3</v>
      </c>
      <c r="D1611" s="1">
        <v>0</v>
      </c>
      <c r="E1611" s="1">
        <v>0</v>
      </c>
      <c r="F1611" s="1">
        <v>0</v>
      </c>
      <c r="G1611" s="2">
        <f t="shared" si="70"/>
        <v>9.5190000000000001</v>
      </c>
      <c r="H1611" s="2">
        <f t="shared" si="71"/>
        <v>0.30000000000001137</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7067.2</v>
      </c>
      <c r="D1612" s="1">
        <v>0</v>
      </c>
      <c r="E1612" s="1">
        <v>0</v>
      </c>
      <c r="F1612" s="1">
        <v>0</v>
      </c>
      <c r="G1612" s="2">
        <f t="shared" si="70"/>
        <v>219.08320000000001</v>
      </c>
      <c r="H1612" s="2">
        <f t="shared" si="71"/>
        <v>0.1999999999998181</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8689.27</v>
      </c>
      <c r="D1613" s="1">
        <v>0</v>
      </c>
      <c r="E1613" s="1">
        <v>0</v>
      </c>
      <c r="F1613" s="1">
        <v>0</v>
      </c>
      <c r="G1613" s="2">
        <f t="shared" si="70"/>
        <v>278.05664000000002</v>
      </c>
      <c r="H1613" s="2">
        <f t="shared" si="71"/>
        <v>0.27000000000043656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1922.65</v>
      </c>
      <c r="D1620" s="1">
        <v>0</v>
      </c>
      <c r="E1620" s="1">
        <v>0</v>
      </c>
      <c r="F1620" s="1">
        <v>0</v>
      </c>
      <c r="G1620" s="2">
        <f>B1620/1000*C1620</f>
        <v>74.983350000000002</v>
      </c>
      <c r="H1620" s="2">
        <f>ABS(C1620-ROUND(C1620,0))</f>
        <v>0.34999999999990905</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125402.54000000004</v>
      </c>
      <c r="D1621" s="1">
        <v>0</v>
      </c>
      <c r="E1621" s="1">
        <v>0</v>
      </c>
      <c r="F1621" s="1">
        <v>0</v>
      </c>
      <c r="G1621" s="2">
        <f t="shared" si="70"/>
        <v>5016.1016000000018</v>
      </c>
      <c r="H1621" s="2">
        <f t="shared" si="71"/>
        <v>0.4599999999627471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14750.85</v>
      </c>
      <c r="D1622" s="1">
        <v>0</v>
      </c>
      <c r="E1622" s="1">
        <v>0</v>
      </c>
      <c r="F1622" s="1">
        <v>0</v>
      </c>
      <c r="G1622" s="2">
        <f t="shared" si="70"/>
        <v>604.78485000000001</v>
      </c>
      <c r="H1622" s="2">
        <f t="shared" si="71"/>
        <v>0.1499999999996362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2806.91</v>
      </c>
      <c r="D1628" s="1">
        <v>0</v>
      </c>
      <c r="E1628" s="1">
        <v>0</v>
      </c>
      <c r="F1628" s="1">
        <v>0</v>
      </c>
      <c r="G1628" s="2">
        <f t="shared" si="70"/>
        <v>131.92477</v>
      </c>
      <c r="H1628" s="2">
        <f t="shared" si="71"/>
        <v>9.0000000000145519E-2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2738.44</v>
      </c>
      <c r="D1634" s="1">
        <v>0</v>
      </c>
      <c r="E1634" s="1">
        <v>0</v>
      </c>
      <c r="F1634" s="1">
        <v>0</v>
      </c>
      <c r="G1634" s="2">
        <f t="shared" si="70"/>
        <v>145.13731999999999</v>
      </c>
      <c r="H1634" s="2">
        <f t="shared" si="71"/>
        <v>0.44000000000005457</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2003.18</v>
      </c>
      <c r="D1635" s="1">
        <v>0</v>
      </c>
      <c r="E1635" s="1">
        <v>0</v>
      </c>
      <c r="F1635" s="1">
        <v>0</v>
      </c>
      <c r="G1635" s="2">
        <f t="shared" si="70"/>
        <v>108.17172000000001</v>
      </c>
      <c r="H1635" s="2">
        <f t="shared" si="71"/>
        <v>0.18000000000006366</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735.26</v>
      </c>
      <c r="D1638" s="1">
        <v>0</v>
      </c>
      <c r="E1638" s="1">
        <v>0</v>
      </c>
      <c r="F1638" s="1">
        <v>0</v>
      </c>
      <c r="G1638" s="2">
        <f t="shared" si="70"/>
        <v>41.909820000000003</v>
      </c>
      <c r="H1638" s="2">
        <f t="shared" si="71"/>
        <v>0.25999999999999091</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68.47</v>
      </c>
      <c r="D1664" s="1">
        <v>0</v>
      </c>
      <c r="E1664" s="1">
        <v>0</v>
      </c>
      <c r="F1664" s="1">
        <v>0</v>
      </c>
      <c r="G1664" s="2">
        <f t="shared" si="70"/>
        <v>5.6830100000000003</v>
      </c>
      <c r="H1664" s="2">
        <f t="shared" si="71"/>
        <v>0.46999999999999886</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68.47</v>
      </c>
      <c r="D1668" s="1">
        <v>0</v>
      </c>
      <c r="E1668" s="1">
        <v>0</v>
      </c>
      <c r="F1668" s="1">
        <v>0</v>
      </c>
      <c r="G1668" s="2">
        <f t="shared" si="70"/>
        <v>5.9568899999999996</v>
      </c>
      <c r="H1668" s="2">
        <f t="shared" si="71"/>
        <v>0.46999999999999886</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296.10000000000002</v>
      </c>
      <c r="D1669" s="1">
        <v>0</v>
      </c>
      <c r="E1669" s="1">
        <v>0</v>
      </c>
      <c r="F1669" s="1">
        <v>0</v>
      </c>
      <c r="G1669" s="2">
        <f t="shared" si="70"/>
        <v>26.056799999999999</v>
      </c>
      <c r="H1669" s="2">
        <f t="shared" si="71"/>
        <v>0.10000000000002274</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296.10000000000002</v>
      </c>
      <c r="D1670" s="1">
        <v>0</v>
      </c>
      <c r="E1670" s="1">
        <v>0</v>
      </c>
      <c r="F1670" s="1">
        <v>0</v>
      </c>
      <c r="G1670" s="2">
        <f t="shared" si="70"/>
        <v>26.352900000000002</v>
      </c>
      <c r="H1670" s="2">
        <f t="shared" si="71"/>
        <v>0.10000000000002274</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11647.84</v>
      </c>
      <c r="D1680" s="1">
        <v>0</v>
      </c>
      <c r="E1680" s="1">
        <v>0</v>
      </c>
      <c r="F1680" s="1">
        <v>0</v>
      </c>
      <c r="G1680" s="2">
        <f>B1680/1000*C1680</f>
        <v>1153.13616</v>
      </c>
      <c r="H1680" s="2">
        <f>ABS(C1680-ROUND(C1680,0))</f>
        <v>0.15999999999985448</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110651.69</v>
      </c>
      <c r="D1681" s="1">
        <v>0</v>
      </c>
      <c r="E1681" s="1">
        <v>0</v>
      </c>
      <c r="F1681" s="1">
        <v>0</v>
      </c>
      <c r="G1681" s="2">
        <f t="shared" si="70"/>
        <v>11065.169000000002</v>
      </c>
      <c r="H1681" s="2">
        <f t="shared" si="71"/>
        <v>0.30999999999767169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110651.69</v>
      </c>
      <c r="D1683" s="1">
        <v>0</v>
      </c>
      <c r="E1683" s="1">
        <v>0</v>
      </c>
      <c r="F1683" s="1">
        <v>0</v>
      </c>
      <c r="G1683" s="2">
        <f t="shared" si="70"/>
        <v>11286.472379999999</v>
      </c>
      <c r="H1683" s="2">
        <f t="shared" si="71"/>
        <v>0.30999999999767169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8481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758338.21</v>
      </c>
      <c r="I16" s="298">
        <f>'PR-RAS'!E6</f>
        <v>811087.55</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747761.16</v>
      </c>
      <c r="I17" s="298">
        <f>'PR-RAS'!E152</f>
        <v>934565.37</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83631.469999999943</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107332.58999999997</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118094.91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125402.54000000004</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14750.85</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110651.69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24" zoomScaleNormal="100" workbookViewId="0">
      <selection activeCell="E643" sqref="E64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758338.21</v>
      </c>
      <c r="E6" s="59">
        <f>E7+E43+E49+E82+E106+E125+E134+E140</f>
        <v>811087.55</v>
      </c>
      <c r="F6" s="44">
        <f t="shared" ref="F6:F132" si="0">IF(D6&lt;&gt;0,IF(E6/D6&gt;=100,"&gt;&gt;100",E6/D6*100),"-")</f>
        <v>106.95591219121083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695337.48</v>
      </c>
      <c r="E49" s="59">
        <f>E50+E53+E58+E61+E64+E68+E71+E74+E77</f>
        <v>737179.14</v>
      </c>
      <c r="F49" s="44">
        <f t="shared" si="0"/>
        <v>106.0174607587671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695337.48</v>
      </c>
      <c r="E68" s="59">
        <f t="shared" si="11"/>
        <v>737179.14</v>
      </c>
      <c r="F68" s="44">
        <f t="shared" si="0"/>
        <v>106.0174607587671</v>
      </c>
    </row>
    <row r="69" spans="1:6" ht="12.75" customHeight="1" x14ac:dyDescent="0.2">
      <c r="A69" s="62" t="s">
        <v>189</v>
      </c>
      <c r="B69" s="63" t="s">
        <v>190</v>
      </c>
      <c r="C69" s="267" t="s">
        <v>189</v>
      </c>
      <c r="D69" s="193">
        <v>692086.29</v>
      </c>
      <c r="E69" s="193">
        <v>737179.14</v>
      </c>
      <c r="F69" s="44">
        <f t="shared" si="0"/>
        <v>106.51549534379592</v>
      </c>
    </row>
    <row r="70" spans="1:6" ht="24" x14ac:dyDescent="0.2">
      <c r="A70" s="62" t="s">
        <v>191</v>
      </c>
      <c r="B70" s="63" t="s">
        <v>192</v>
      </c>
      <c r="C70" s="267" t="s">
        <v>191</v>
      </c>
      <c r="D70" s="193">
        <v>3251.19</v>
      </c>
      <c r="E70" s="193"/>
      <c r="F70" s="44">
        <f t="shared" si="0"/>
        <v>0</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702.89</v>
      </c>
      <c r="E106" s="59">
        <f>E107+E112+E120+E124</f>
        <v>1602</v>
      </c>
      <c r="F106" s="44">
        <f t="shared" si="0"/>
        <v>227.91617465037203</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702.89</v>
      </c>
      <c r="E112" s="59">
        <f t="shared" si="20"/>
        <v>1602</v>
      </c>
      <c r="F112" s="44">
        <f t="shared" si="0"/>
        <v>227.91617465037203</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702.89</v>
      </c>
      <c r="E117" s="193">
        <v>1602</v>
      </c>
      <c r="F117" s="44">
        <f t="shared" si="0"/>
        <v>227.91617465037203</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13195.42</v>
      </c>
      <c r="E125" s="59">
        <f t="shared" si="22"/>
        <v>5244.43</v>
      </c>
      <c r="F125" s="44">
        <f t="shared" si="0"/>
        <v>39.744320377828068</v>
      </c>
    </row>
    <row r="126" spans="1:6" ht="12.75" customHeight="1" x14ac:dyDescent="0.2">
      <c r="A126" s="62">
        <v>661</v>
      </c>
      <c r="B126" s="64" t="s">
        <v>303</v>
      </c>
      <c r="C126" s="267" t="s">
        <v>304</v>
      </c>
      <c r="D126" s="59">
        <f t="shared" ref="D126:E126" si="23">SUM(D127:D128)</f>
        <v>13195.42</v>
      </c>
      <c r="E126" s="59">
        <f t="shared" si="23"/>
        <v>5244.43</v>
      </c>
      <c r="F126" s="44">
        <f t="shared" si="0"/>
        <v>39.744320377828068</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13195.42</v>
      </c>
      <c r="E128" s="193">
        <v>5244.43</v>
      </c>
      <c r="F128" s="44">
        <f t="shared" si="0"/>
        <v>39.744320377828068</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47857.85</v>
      </c>
      <c r="E134" s="59">
        <f t="shared" si="25"/>
        <v>67061.98</v>
      </c>
      <c r="F134" s="44">
        <f t="shared" ref="F134:F229" si="26">IF(D134&lt;&gt;0,IF(E134/D134&gt;=100,"&gt;&gt;100",E134/D134*100),"-")</f>
        <v>140.12743990797748</v>
      </c>
    </row>
    <row r="135" spans="1:6" ht="24" x14ac:dyDescent="0.2">
      <c r="A135" s="62">
        <v>671</v>
      </c>
      <c r="B135" s="181" t="s">
        <v>321</v>
      </c>
      <c r="C135" s="267" t="s">
        <v>322</v>
      </c>
      <c r="D135" s="59">
        <f t="shared" ref="D135:E135" si="27">SUM(D136:D138)</f>
        <v>47857.85</v>
      </c>
      <c r="E135" s="59">
        <f t="shared" si="27"/>
        <v>67061.98</v>
      </c>
      <c r="F135" s="44">
        <f t="shared" si="26"/>
        <v>140.12743990797748</v>
      </c>
    </row>
    <row r="136" spans="1:6" ht="12.75" customHeight="1" x14ac:dyDescent="0.2">
      <c r="A136" s="62">
        <v>6711</v>
      </c>
      <c r="B136" s="64" t="s">
        <v>323</v>
      </c>
      <c r="C136" s="267" t="s">
        <v>324</v>
      </c>
      <c r="D136" s="193">
        <v>46608.6</v>
      </c>
      <c r="E136" s="193">
        <v>66463.08</v>
      </c>
      <c r="F136" s="44">
        <f t="shared" si="26"/>
        <v>142.59831876520644</v>
      </c>
    </row>
    <row r="137" spans="1:6" ht="24" x14ac:dyDescent="0.2">
      <c r="A137" s="62">
        <v>6712</v>
      </c>
      <c r="B137" s="181" t="s">
        <v>325</v>
      </c>
      <c r="C137" s="267" t="s">
        <v>326</v>
      </c>
      <c r="D137" s="193">
        <v>1249.25</v>
      </c>
      <c r="E137" s="193">
        <v>598.9</v>
      </c>
      <c r="F137" s="44">
        <f t="shared" si="26"/>
        <v>47.940764458675204</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1244.57</v>
      </c>
      <c r="E140" s="59">
        <f t="shared" si="28"/>
        <v>0</v>
      </c>
      <c r="F140" s="44">
        <f t="shared" si="26"/>
        <v>0</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1244.57</v>
      </c>
      <c r="E151" s="193"/>
      <c r="F151" s="44">
        <f t="shared" si="26"/>
        <v>0</v>
      </c>
    </row>
    <row r="152" spans="1:6" ht="12.75" customHeight="1" x14ac:dyDescent="0.2">
      <c r="A152" s="62">
        <v>3</v>
      </c>
      <c r="B152" s="63" t="s">
        <v>355</v>
      </c>
      <c r="C152" s="267" t="s">
        <v>61</v>
      </c>
      <c r="D152" s="59">
        <f>D153+D164+D202+D221+D230+D262+D273</f>
        <v>747761.16</v>
      </c>
      <c r="E152" s="59">
        <f>E153+E164+E202+E221+E230+E262+E273</f>
        <v>934565.37</v>
      </c>
      <c r="F152" s="44">
        <f t="shared" si="26"/>
        <v>124.98180167581852</v>
      </c>
    </row>
    <row r="153" spans="1:6" ht="12.75" customHeight="1" x14ac:dyDescent="0.2">
      <c r="A153" s="62">
        <v>31</v>
      </c>
      <c r="B153" s="63" t="s">
        <v>356</v>
      </c>
      <c r="C153" s="267" t="s">
        <v>35</v>
      </c>
      <c r="D153" s="59">
        <f t="shared" ref="D153:E153" si="30">D154+D159+D160</f>
        <v>585585.85</v>
      </c>
      <c r="E153" s="59">
        <f t="shared" si="30"/>
        <v>762150.69</v>
      </c>
      <c r="F153" s="44">
        <f t="shared" si="26"/>
        <v>130.15182829298215</v>
      </c>
    </row>
    <row r="154" spans="1:6" ht="12.75" customHeight="1" x14ac:dyDescent="0.2">
      <c r="A154" s="62">
        <v>311</v>
      </c>
      <c r="B154" s="63" t="s">
        <v>357</v>
      </c>
      <c r="C154" s="267" t="s">
        <v>358</v>
      </c>
      <c r="D154" s="59">
        <f t="shared" ref="D154:E154" si="31">SUM(D155:D158)</f>
        <v>482382.82</v>
      </c>
      <c r="E154" s="59">
        <f t="shared" si="31"/>
        <v>637648.86</v>
      </c>
      <c r="F154" s="44">
        <f t="shared" si="26"/>
        <v>132.18730716819476</v>
      </c>
    </row>
    <row r="155" spans="1:6" ht="12.75" customHeight="1" x14ac:dyDescent="0.2">
      <c r="A155" s="62">
        <v>3111</v>
      </c>
      <c r="B155" s="63" t="s">
        <v>359</v>
      </c>
      <c r="C155" s="267" t="s">
        <v>360</v>
      </c>
      <c r="D155" s="193">
        <v>473715.21</v>
      </c>
      <c r="E155" s="193">
        <v>621723.17000000004</v>
      </c>
      <c r="F155" s="44">
        <f t="shared" si="26"/>
        <v>131.24408017213548</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4064.29</v>
      </c>
      <c r="E157" s="193">
        <v>4296.22</v>
      </c>
      <c r="F157" s="44">
        <f t="shared" si="26"/>
        <v>105.70653176815632</v>
      </c>
    </row>
    <row r="158" spans="1:6" ht="12.75" customHeight="1" x14ac:dyDescent="0.2">
      <c r="A158" s="62">
        <v>3114</v>
      </c>
      <c r="B158" s="64" t="s">
        <v>365</v>
      </c>
      <c r="C158" s="267" t="s">
        <v>366</v>
      </c>
      <c r="D158" s="193">
        <v>4603.32</v>
      </c>
      <c r="E158" s="193">
        <v>11629.47</v>
      </c>
      <c r="F158" s="44">
        <f t="shared" si="26"/>
        <v>252.63223065092154</v>
      </c>
    </row>
    <row r="159" spans="1:6" ht="12.75" customHeight="1" x14ac:dyDescent="0.2">
      <c r="A159" s="62">
        <v>312</v>
      </c>
      <c r="B159" s="64" t="s">
        <v>367</v>
      </c>
      <c r="C159" s="267" t="s">
        <v>368</v>
      </c>
      <c r="D159" s="193">
        <v>23609.79</v>
      </c>
      <c r="E159" s="193">
        <v>19289.759999999998</v>
      </c>
      <c r="F159" s="44">
        <f t="shared" si="26"/>
        <v>81.702378547204347</v>
      </c>
    </row>
    <row r="160" spans="1:6" ht="12.75" customHeight="1" x14ac:dyDescent="0.2">
      <c r="A160" s="62">
        <v>313</v>
      </c>
      <c r="B160" s="64" t="s">
        <v>369</v>
      </c>
      <c r="C160" s="267" t="s">
        <v>370</v>
      </c>
      <c r="D160" s="59">
        <f t="shared" ref="D160:E160" si="32">SUM(D161:D163)</f>
        <v>79593.240000000005</v>
      </c>
      <c r="E160" s="59">
        <f t="shared" si="32"/>
        <v>105212.07</v>
      </c>
      <c r="F160" s="44">
        <f t="shared" si="26"/>
        <v>132.18719328425379</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79593.240000000005</v>
      </c>
      <c r="E162" s="193">
        <v>105212.07</v>
      </c>
      <c r="F162" s="44">
        <f t="shared" si="26"/>
        <v>132.18719328425379</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161504.27000000002</v>
      </c>
      <c r="E164" s="59">
        <f>E165+E170+E178+E188+E189+E194</f>
        <v>172017.59999999998</v>
      </c>
      <c r="F164" s="44">
        <f t="shared" si="26"/>
        <v>106.50962974539308</v>
      </c>
    </row>
    <row r="165" spans="1:6" ht="12.75" customHeight="1" x14ac:dyDescent="0.2">
      <c r="A165" s="62">
        <v>321</v>
      </c>
      <c r="B165" s="63" t="s">
        <v>379</v>
      </c>
      <c r="C165" s="267" t="s">
        <v>380</v>
      </c>
      <c r="D165" s="59">
        <f t="shared" ref="D165:E165" si="33">SUM(D166:D169)</f>
        <v>27259.49</v>
      </c>
      <c r="E165" s="59">
        <f t="shared" si="33"/>
        <v>30573.89</v>
      </c>
      <c r="F165" s="44">
        <f t="shared" si="26"/>
        <v>112.1587014283833</v>
      </c>
    </row>
    <row r="166" spans="1:6" ht="12.75" customHeight="1" x14ac:dyDescent="0.2">
      <c r="A166" s="62">
        <v>3211</v>
      </c>
      <c r="B166" s="63" t="s">
        <v>381</v>
      </c>
      <c r="C166" s="267" t="s">
        <v>382</v>
      </c>
      <c r="D166" s="193">
        <v>2134.81</v>
      </c>
      <c r="E166" s="193">
        <v>1350.19</v>
      </c>
      <c r="F166" s="44">
        <f t="shared" si="26"/>
        <v>63.246377897798865</v>
      </c>
    </row>
    <row r="167" spans="1:6" ht="12.75" customHeight="1" x14ac:dyDescent="0.2">
      <c r="A167" s="62">
        <v>3212</v>
      </c>
      <c r="B167" s="63" t="s">
        <v>383</v>
      </c>
      <c r="C167" s="267" t="s">
        <v>384</v>
      </c>
      <c r="D167" s="193">
        <v>25124.68</v>
      </c>
      <c r="E167" s="193">
        <v>29088.97</v>
      </c>
      <c r="F167" s="44">
        <f t="shared" si="26"/>
        <v>115.77846961632945</v>
      </c>
    </row>
    <row r="168" spans="1:6" ht="12.75" customHeight="1" x14ac:dyDescent="0.2">
      <c r="A168" s="62">
        <v>3213</v>
      </c>
      <c r="B168" s="63" t="s">
        <v>385</v>
      </c>
      <c r="C168" s="267" t="s">
        <v>386</v>
      </c>
      <c r="D168" s="193">
        <v>0</v>
      </c>
      <c r="E168" s="193">
        <v>15</v>
      </c>
      <c r="F168" s="44" t="str">
        <f t="shared" si="26"/>
        <v>-</v>
      </c>
    </row>
    <row r="169" spans="1:6" ht="12.75" customHeight="1" x14ac:dyDescent="0.2">
      <c r="A169" s="62">
        <v>3214</v>
      </c>
      <c r="B169" s="63" t="s">
        <v>387</v>
      </c>
      <c r="C169" s="267" t="s">
        <v>388</v>
      </c>
      <c r="D169" s="193">
        <v>0</v>
      </c>
      <c r="E169" s="193">
        <v>119.73</v>
      </c>
      <c r="F169" s="44" t="str">
        <f t="shared" si="26"/>
        <v>-</v>
      </c>
    </row>
    <row r="170" spans="1:6" ht="12.75" customHeight="1" x14ac:dyDescent="0.2">
      <c r="A170" s="62">
        <v>322</v>
      </c>
      <c r="B170" s="63" t="s">
        <v>389</v>
      </c>
      <c r="C170" s="267" t="s">
        <v>390</v>
      </c>
      <c r="D170" s="59">
        <f t="shared" ref="D170:E170" si="34">SUM(D171:D177)</f>
        <v>83973.58</v>
      </c>
      <c r="E170" s="59">
        <f t="shared" si="34"/>
        <v>68370.53</v>
      </c>
      <c r="F170" s="44">
        <f t="shared" si="26"/>
        <v>81.419096339586801</v>
      </c>
    </row>
    <row r="171" spans="1:6" ht="12.75" customHeight="1" x14ac:dyDescent="0.2">
      <c r="A171" s="62">
        <v>3221</v>
      </c>
      <c r="B171" s="63" t="s">
        <v>391</v>
      </c>
      <c r="C171" s="267" t="s">
        <v>392</v>
      </c>
      <c r="D171" s="193">
        <v>14480.78</v>
      </c>
      <c r="E171" s="193">
        <v>9957.6299999999992</v>
      </c>
      <c r="F171" s="44">
        <f t="shared" si="26"/>
        <v>68.764458820588388</v>
      </c>
    </row>
    <row r="172" spans="1:6" ht="12.75" customHeight="1" x14ac:dyDescent="0.2">
      <c r="A172" s="62">
        <v>3222</v>
      </c>
      <c r="B172" s="63" t="s">
        <v>393</v>
      </c>
      <c r="C172" s="267" t="s">
        <v>394</v>
      </c>
      <c r="D172" s="193">
        <v>50928.37</v>
      </c>
      <c r="E172" s="193">
        <v>31819.8</v>
      </c>
      <c r="F172" s="44">
        <f t="shared" si="26"/>
        <v>62.479517801178396</v>
      </c>
    </row>
    <row r="173" spans="1:6" ht="12.75" customHeight="1" x14ac:dyDescent="0.2">
      <c r="A173" s="62">
        <v>3223</v>
      </c>
      <c r="B173" s="64" t="s">
        <v>395</v>
      </c>
      <c r="C173" s="267" t="s">
        <v>396</v>
      </c>
      <c r="D173" s="193">
        <v>10162.85</v>
      </c>
      <c r="E173" s="193">
        <v>16608.97</v>
      </c>
      <c r="F173" s="44">
        <f t="shared" si="26"/>
        <v>163.42827061306622</v>
      </c>
    </row>
    <row r="174" spans="1:6" ht="12.75" customHeight="1" x14ac:dyDescent="0.2">
      <c r="A174" s="62">
        <v>3224</v>
      </c>
      <c r="B174" s="64" t="s">
        <v>397</v>
      </c>
      <c r="C174" s="267" t="s">
        <v>398</v>
      </c>
      <c r="D174" s="193">
        <v>0</v>
      </c>
      <c r="E174" s="193"/>
      <c r="F174" s="44" t="str">
        <f t="shared" si="26"/>
        <v>-</v>
      </c>
    </row>
    <row r="175" spans="1:6" ht="12.75" customHeight="1" x14ac:dyDescent="0.2">
      <c r="A175" s="62">
        <v>3225</v>
      </c>
      <c r="B175" s="64" t="s">
        <v>399</v>
      </c>
      <c r="C175" s="267" t="s">
        <v>400</v>
      </c>
      <c r="D175" s="193">
        <v>7534.8</v>
      </c>
      <c r="E175" s="193">
        <v>9984.1299999999992</v>
      </c>
      <c r="F175" s="44">
        <f t="shared" si="26"/>
        <v>132.50690131124912</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866.78</v>
      </c>
      <c r="E177" s="193"/>
      <c r="F177" s="44">
        <f t="shared" si="26"/>
        <v>0</v>
      </c>
    </row>
    <row r="178" spans="1:6" ht="12.75" customHeight="1" x14ac:dyDescent="0.2">
      <c r="A178" s="62">
        <v>323</v>
      </c>
      <c r="B178" s="64" t="s">
        <v>405</v>
      </c>
      <c r="C178" s="267" t="s">
        <v>406</v>
      </c>
      <c r="D178" s="59">
        <f t="shared" ref="D178:E178" si="35">SUM(D179:D187)</f>
        <v>23158.79</v>
      </c>
      <c r="E178" s="59">
        <f t="shared" si="35"/>
        <v>43579.009999999995</v>
      </c>
      <c r="F178" s="44">
        <f t="shared" si="26"/>
        <v>188.17481396912356</v>
      </c>
    </row>
    <row r="179" spans="1:6" ht="12.75" customHeight="1" x14ac:dyDescent="0.2">
      <c r="A179" s="62">
        <v>3231</v>
      </c>
      <c r="B179" s="64" t="s">
        <v>407</v>
      </c>
      <c r="C179" s="267" t="s">
        <v>408</v>
      </c>
      <c r="D179" s="193">
        <v>5403.46</v>
      </c>
      <c r="E179" s="193">
        <v>5016.1400000000003</v>
      </c>
      <c r="F179" s="44">
        <f t="shared" si="26"/>
        <v>92.832000236885264</v>
      </c>
    </row>
    <row r="180" spans="1:6" ht="12.75" customHeight="1" x14ac:dyDescent="0.2">
      <c r="A180" s="62">
        <v>3232</v>
      </c>
      <c r="B180" s="64" t="s">
        <v>409</v>
      </c>
      <c r="C180" s="267" t="s">
        <v>410</v>
      </c>
      <c r="D180" s="193">
        <v>945.66</v>
      </c>
      <c r="E180" s="193">
        <v>7562.5</v>
      </c>
      <c r="F180" s="44">
        <f t="shared" si="26"/>
        <v>799.70602542139886</v>
      </c>
    </row>
    <row r="181" spans="1:6" ht="12.75" customHeight="1" x14ac:dyDescent="0.2">
      <c r="A181" s="62">
        <v>3233</v>
      </c>
      <c r="B181" s="64" t="s">
        <v>411</v>
      </c>
      <c r="C181" s="267" t="s">
        <v>412</v>
      </c>
      <c r="D181" s="193">
        <v>8991.16</v>
      </c>
      <c r="E181" s="193">
        <v>20927.75</v>
      </c>
      <c r="F181" s="44">
        <f t="shared" si="26"/>
        <v>232.75917679142623</v>
      </c>
    </row>
    <row r="182" spans="1:6" ht="12.75" customHeight="1" x14ac:dyDescent="0.2">
      <c r="A182" s="62">
        <v>3234</v>
      </c>
      <c r="B182" s="64" t="s">
        <v>413</v>
      </c>
      <c r="C182" s="267" t="s">
        <v>414</v>
      </c>
      <c r="D182" s="193">
        <v>2683.61</v>
      </c>
      <c r="E182" s="193">
        <v>2349.42</v>
      </c>
      <c r="F182" s="44">
        <f t="shared" si="26"/>
        <v>87.546998259806756</v>
      </c>
    </row>
    <row r="183" spans="1:6" ht="12.75" customHeight="1" x14ac:dyDescent="0.2">
      <c r="A183" s="62">
        <v>3235</v>
      </c>
      <c r="B183" s="63" t="s">
        <v>415</v>
      </c>
      <c r="C183" s="267" t="s">
        <v>416</v>
      </c>
      <c r="D183" s="193">
        <v>14.94</v>
      </c>
      <c r="E183" s="193">
        <v>29.88</v>
      </c>
      <c r="F183" s="44">
        <f t="shared" si="26"/>
        <v>200</v>
      </c>
    </row>
    <row r="184" spans="1:6" ht="12.75" customHeight="1" x14ac:dyDescent="0.2">
      <c r="A184" s="62">
        <v>3236</v>
      </c>
      <c r="B184" s="63" t="s">
        <v>417</v>
      </c>
      <c r="C184" s="267" t="s">
        <v>418</v>
      </c>
      <c r="D184" s="193">
        <v>467.06</v>
      </c>
      <c r="E184" s="193">
        <v>147.44999999999999</v>
      </c>
      <c r="F184" s="44">
        <f t="shared" si="26"/>
        <v>31.569819723376007</v>
      </c>
    </row>
    <row r="185" spans="1:6" ht="12.75" customHeight="1" x14ac:dyDescent="0.2">
      <c r="A185" s="62">
        <v>3237</v>
      </c>
      <c r="B185" s="63" t="s">
        <v>419</v>
      </c>
      <c r="C185" s="267" t="s">
        <v>420</v>
      </c>
      <c r="D185" s="193">
        <v>1938.47</v>
      </c>
      <c r="E185" s="193">
        <v>2343.0300000000002</v>
      </c>
      <c r="F185" s="44">
        <f t="shared" si="26"/>
        <v>120.87006763065718</v>
      </c>
    </row>
    <row r="186" spans="1:6" ht="12.75" customHeight="1" x14ac:dyDescent="0.2">
      <c r="A186" s="62">
        <v>3238</v>
      </c>
      <c r="B186" s="63" t="s">
        <v>421</v>
      </c>
      <c r="C186" s="267" t="s">
        <v>422</v>
      </c>
      <c r="D186" s="193">
        <v>670.47</v>
      </c>
      <c r="E186" s="193">
        <v>2376.9</v>
      </c>
      <c r="F186" s="44">
        <f t="shared" si="26"/>
        <v>354.51250615240053</v>
      </c>
    </row>
    <row r="187" spans="1:6" ht="12.75" customHeight="1" x14ac:dyDescent="0.2">
      <c r="A187" s="62">
        <v>3239</v>
      </c>
      <c r="B187" s="63" t="s">
        <v>423</v>
      </c>
      <c r="C187" s="267" t="s">
        <v>424</v>
      </c>
      <c r="D187" s="193">
        <v>2043.96</v>
      </c>
      <c r="E187" s="193">
        <v>2825.94</v>
      </c>
      <c r="F187" s="44">
        <f t="shared" si="26"/>
        <v>138.25808724241179</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27112.41</v>
      </c>
      <c r="E194" s="59">
        <f t="shared" si="36"/>
        <v>29494.17</v>
      </c>
      <c r="F194" s="44">
        <f t="shared" si="26"/>
        <v>108.78475945148365</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262.02</v>
      </c>
      <c r="E196" s="193">
        <v>274.63</v>
      </c>
      <c r="F196" s="44">
        <f t="shared" si="26"/>
        <v>104.81260972444852</v>
      </c>
    </row>
    <row r="197" spans="1:6" ht="12.75" customHeight="1" x14ac:dyDescent="0.2">
      <c r="A197" s="62">
        <v>3293</v>
      </c>
      <c r="B197" s="63" t="s">
        <v>443</v>
      </c>
      <c r="C197" s="267" t="s">
        <v>444</v>
      </c>
      <c r="D197" s="193">
        <v>1849.82</v>
      </c>
      <c r="E197" s="193">
        <v>1095.46</v>
      </c>
      <c r="F197" s="44">
        <f t="shared" si="26"/>
        <v>59.219815982095561</v>
      </c>
    </row>
    <row r="198" spans="1:6" ht="12.75" customHeight="1" x14ac:dyDescent="0.2">
      <c r="A198" s="62">
        <v>3294</v>
      </c>
      <c r="B198" s="63" t="s">
        <v>445</v>
      </c>
      <c r="C198" s="267" t="s">
        <v>446</v>
      </c>
      <c r="D198" s="193">
        <v>133.09</v>
      </c>
      <c r="E198" s="193">
        <v>172.2</v>
      </c>
      <c r="F198" s="44">
        <f t="shared" si="26"/>
        <v>129.38612968667817</v>
      </c>
    </row>
    <row r="199" spans="1:6" ht="12.75" customHeight="1" x14ac:dyDescent="0.2">
      <c r="A199" s="62">
        <v>3295</v>
      </c>
      <c r="B199" s="63" t="s">
        <v>447</v>
      </c>
      <c r="C199" s="267" t="s">
        <v>448</v>
      </c>
      <c r="D199" s="193">
        <v>160.52000000000001</v>
      </c>
      <c r="E199" s="193">
        <v>5124.21</v>
      </c>
      <c r="F199" s="44">
        <f t="shared" si="26"/>
        <v>3192.2564166459006</v>
      </c>
    </row>
    <row r="200" spans="1:6" ht="12.75" customHeight="1" x14ac:dyDescent="0.2">
      <c r="A200" s="62" t="s">
        <v>449</v>
      </c>
      <c r="B200" s="63" t="s">
        <v>450</v>
      </c>
      <c r="C200" s="267" t="s">
        <v>449</v>
      </c>
      <c r="D200" s="193">
        <v>16.59</v>
      </c>
      <c r="E200" s="193"/>
      <c r="F200" s="44">
        <f t="shared" si="26"/>
        <v>0</v>
      </c>
    </row>
    <row r="201" spans="1:6" ht="12.75" customHeight="1" x14ac:dyDescent="0.2">
      <c r="A201" s="62">
        <v>3299</v>
      </c>
      <c r="B201" s="63" t="s">
        <v>451</v>
      </c>
      <c r="C201" s="267" t="s">
        <v>452</v>
      </c>
      <c r="D201" s="193">
        <v>24690.37</v>
      </c>
      <c r="E201" s="193">
        <v>22827.67</v>
      </c>
      <c r="F201" s="44">
        <f t="shared" si="26"/>
        <v>92.45576311736113</v>
      </c>
    </row>
    <row r="202" spans="1:6" ht="12.75" customHeight="1" x14ac:dyDescent="0.2">
      <c r="A202" s="62">
        <v>34</v>
      </c>
      <c r="B202" s="182" t="s">
        <v>453</v>
      </c>
      <c r="C202" s="267" t="s">
        <v>454</v>
      </c>
      <c r="D202" s="59">
        <f t="shared" ref="D202:E202" si="37">D203+D208+D216</f>
        <v>350.26</v>
      </c>
      <c r="E202" s="59">
        <f t="shared" si="37"/>
        <v>12.020000000000001</v>
      </c>
      <c r="F202" s="44">
        <f t="shared" si="26"/>
        <v>3.4317364243704684</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350.26</v>
      </c>
      <c r="E216" s="59">
        <f t="shared" si="40"/>
        <v>12.020000000000001</v>
      </c>
      <c r="F216" s="44">
        <f t="shared" si="26"/>
        <v>3.4317364243704684</v>
      </c>
    </row>
    <row r="217" spans="1:6" ht="12.75" customHeight="1" x14ac:dyDescent="0.2">
      <c r="A217" s="62">
        <v>3431</v>
      </c>
      <c r="B217" s="181" t="s">
        <v>483</v>
      </c>
      <c r="C217" s="267" t="s">
        <v>484</v>
      </c>
      <c r="D217" s="193">
        <v>340.3</v>
      </c>
      <c r="E217" s="193"/>
      <c r="F217" s="44">
        <f t="shared" si="26"/>
        <v>0</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v>3.72</v>
      </c>
      <c r="F219" s="44" t="str">
        <f t="shared" si="26"/>
        <v>-</v>
      </c>
    </row>
    <row r="220" spans="1:6" ht="12.75" customHeight="1" x14ac:dyDescent="0.2">
      <c r="A220" s="62">
        <v>3434</v>
      </c>
      <c r="B220" s="64" t="s">
        <v>489</v>
      </c>
      <c r="C220" s="267" t="s">
        <v>490</v>
      </c>
      <c r="D220" s="193">
        <v>9.9600000000000009</v>
      </c>
      <c r="E220" s="193">
        <v>8.3000000000000007</v>
      </c>
      <c r="F220" s="44">
        <f t="shared" si="26"/>
        <v>83.333333333333343</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67.760000000000005</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67.760000000000005</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v>67.760000000000005</v>
      </c>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320.77999999999997</v>
      </c>
      <c r="E273" s="59">
        <f t="shared" si="60"/>
        <v>317.3</v>
      </c>
      <c r="F273" s="44">
        <f t="shared" ref="F273:F277" si="61">IF(D273&lt;&gt;0,IF(E273/D273&gt;=100,"&gt;&gt;100",E273/D273*100),"-")</f>
        <v>98.915144335681788</v>
      </c>
    </row>
    <row r="274" spans="1:6" ht="12.75" customHeight="1" x14ac:dyDescent="0.2">
      <c r="A274" s="62">
        <v>381</v>
      </c>
      <c r="B274" s="63" t="s">
        <v>588</v>
      </c>
      <c r="C274" s="267" t="s">
        <v>589</v>
      </c>
      <c r="D274" s="59">
        <f t="shared" ref="D274:E274" si="62">SUM(D275:D277)</f>
        <v>320.77999999999997</v>
      </c>
      <c r="E274" s="59">
        <f t="shared" si="62"/>
        <v>317.3</v>
      </c>
      <c r="F274" s="44">
        <f t="shared" si="61"/>
        <v>98.915144335681788</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320.77999999999997</v>
      </c>
      <c r="E276" s="193">
        <v>317.3</v>
      </c>
      <c r="F276" s="44">
        <f t="shared" si="61"/>
        <v>98.915144335681788</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747761.16</v>
      </c>
      <c r="E299" s="59">
        <f>E152-E297+E298</f>
        <v>934565.37</v>
      </c>
      <c r="F299" s="44">
        <f t="shared" si="68"/>
        <v>124.98180167581852</v>
      </c>
    </row>
    <row r="300" spans="1:6" ht="12.75" customHeight="1" x14ac:dyDescent="0.2">
      <c r="A300" s="62" t="s">
        <v>629</v>
      </c>
      <c r="B300" s="63" t="s">
        <v>640</v>
      </c>
      <c r="C300" s="267" t="s">
        <v>641</v>
      </c>
      <c r="D300" s="59">
        <f>IF(D6&gt;=D299,D6-D299,0)</f>
        <v>10577.04999999993</v>
      </c>
      <c r="E300" s="59">
        <f>IF(E6&gt;=E299,E6-E299,0)</f>
        <v>0</v>
      </c>
      <c r="F300" s="44">
        <f t="shared" si="68"/>
        <v>0</v>
      </c>
    </row>
    <row r="301" spans="1:6" ht="12.75" customHeight="1" x14ac:dyDescent="0.2">
      <c r="A301" s="62" t="s">
        <v>629</v>
      </c>
      <c r="B301" s="63" t="s">
        <v>642</v>
      </c>
      <c r="C301" s="267" t="s">
        <v>643</v>
      </c>
      <c r="D301" s="59">
        <f>IF(D299&gt;=D6,D299-D6,0)</f>
        <v>0</v>
      </c>
      <c r="E301" s="59">
        <f>IF(E299&gt;=E6,E299-E6,0)</f>
        <v>123477.81999999995</v>
      </c>
      <c r="F301" s="44" t="str">
        <f t="shared" si="68"/>
        <v>-</v>
      </c>
    </row>
    <row r="302" spans="1:6" ht="12.75" customHeight="1" x14ac:dyDescent="0.2">
      <c r="A302" s="62">
        <v>92211</v>
      </c>
      <c r="B302" s="63" t="s">
        <v>644</v>
      </c>
      <c r="C302" s="267" t="s">
        <v>645</v>
      </c>
      <c r="D302" s="193">
        <v>96665.41</v>
      </c>
      <c r="E302" s="193">
        <v>24834.5</v>
      </c>
      <c r="F302" s="44">
        <f t="shared" si="68"/>
        <v>25.691196054514226</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56375.66</v>
      </c>
      <c r="E304" s="193">
        <v>163839.41</v>
      </c>
      <c r="F304" s="44">
        <f t="shared" si="68"/>
        <v>290.6208282084857</v>
      </c>
    </row>
    <row r="305" spans="1:6" ht="12" x14ac:dyDescent="0.2">
      <c r="A305" s="62">
        <v>9661</v>
      </c>
      <c r="B305" s="228" t="s">
        <v>650</v>
      </c>
      <c r="C305" s="267" t="s">
        <v>651</v>
      </c>
      <c r="D305" s="193">
        <v>1344.43</v>
      </c>
      <c r="E305" s="193">
        <v>1340.27</v>
      </c>
      <c r="F305" s="44">
        <f t="shared" si="68"/>
        <v>99.690575187997879</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23610.99</v>
      </c>
      <c r="E360" s="59">
        <f t="shared" si="86"/>
        <v>8689.27</v>
      </c>
      <c r="F360" s="44">
        <f t="shared" si="72"/>
        <v>36.80180288924776</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23610.99</v>
      </c>
      <c r="E373" s="59">
        <f t="shared" si="90"/>
        <v>8689.27</v>
      </c>
      <c r="F373" s="44">
        <f t="shared" si="72"/>
        <v>36.80180288924776</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22858.36</v>
      </c>
      <c r="E379" s="59">
        <f t="shared" si="92"/>
        <v>8020.92</v>
      </c>
      <c r="F379" s="44">
        <f t="shared" si="72"/>
        <v>35.089656475792665</v>
      </c>
    </row>
    <row r="380" spans="1:6" ht="12.75" customHeight="1" x14ac:dyDescent="0.2">
      <c r="A380" s="62">
        <v>4221</v>
      </c>
      <c r="B380" s="63" t="s">
        <v>695</v>
      </c>
      <c r="C380" s="267" t="s">
        <v>787</v>
      </c>
      <c r="D380" s="193">
        <v>9216.7999999999993</v>
      </c>
      <c r="E380" s="193">
        <v>1633.64</v>
      </c>
      <c r="F380" s="44">
        <f t="shared" si="72"/>
        <v>17.724589879350752</v>
      </c>
    </row>
    <row r="381" spans="1:6" ht="12.75" customHeight="1" x14ac:dyDescent="0.2">
      <c r="A381" s="62">
        <v>4222</v>
      </c>
      <c r="B381" s="63" t="s">
        <v>788</v>
      </c>
      <c r="C381" s="267" t="s">
        <v>789</v>
      </c>
      <c r="D381" s="193">
        <v>38.36</v>
      </c>
      <c r="E381" s="193"/>
      <c r="F381" s="44">
        <f t="shared" si="72"/>
        <v>0</v>
      </c>
    </row>
    <row r="382" spans="1:6" ht="12.75" customHeight="1" x14ac:dyDescent="0.2">
      <c r="A382" s="62">
        <v>4223</v>
      </c>
      <c r="B382" s="63" t="s">
        <v>699</v>
      </c>
      <c r="C382" s="267" t="s">
        <v>790</v>
      </c>
      <c r="D382" s="193">
        <v>4366.8500000000004</v>
      </c>
      <c r="E382" s="193"/>
      <c r="F382" s="44">
        <f t="shared" si="72"/>
        <v>0</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8010.08</v>
      </c>
      <c r="E385" s="193">
        <v>5264.99</v>
      </c>
      <c r="F385" s="44">
        <f t="shared" si="72"/>
        <v>65.729555759742723</v>
      </c>
    </row>
    <row r="386" spans="1:6" ht="12.75" customHeight="1" x14ac:dyDescent="0.2">
      <c r="A386" s="62">
        <v>4227</v>
      </c>
      <c r="B386" s="182" t="s">
        <v>707</v>
      </c>
      <c r="C386" s="267" t="s">
        <v>794</v>
      </c>
      <c r="D386" s="193">
        <v>1226.27</v>
      </c>
      <c r="E386" s="193">
        <v>1122.29</v>
      </c>
      <c r="F386" s="44">
        <f t="shared" si="72"/>
        <v>91.52062759424922</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752.63</v>
      </c>
      <c r="E393" s="59">
        <f t="shared" si="94"/>
        <v>668.35</v>
      </c>
      <c r="F393" s="44">
        <f t="shared" si="72"/>
        <v>88.801934549513035</v>
      </c>
    </row>
    <row r="394" spans="1:6" ht="12.75" customHeight="1" x14ac:dyDescent="0.2">
      <c r="A394" s="62">
        <v>4241</v>
      </c>
      <c r="B394" s="63" t="s">
        <v>804</v>
      </c>
      <c r="C394" s="267" t="s">
        <v>805</v>
      </c>
      <c r="D394" s="193">
        <v>752.63</v>
      </c>
      <c r="E394" s="193">
        <v>668.35</v>
      </c>
      <c r="F394" s="44">
        <f t="shared" si="72"/>
        <v>88.801934549513035</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23610.99</v>
      </c>
      <c r="E418" s="59">
        <f t="shared" si="102"/>
        <v>8689.27</v>
      </c>
      <c r="F418" s="44">
        <f t="shared" si="72"/>
        <v>36.80180288924776</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758338.21</v>
      </c>
      <c r="E422" s="59">
        <f>E6+E308</f>
        <v>811087.55</v>
      </c>
      <c r="F422" s="44">
        <f t="shared" si="72"/>
        <v>106.95591219121083</v>
      </c>
    </row>
    <row r="423" spans="1:6" ht="12.75" customHeight="1" x14ac:dyDescent="0.2">
      <c r="A423" s="62" t="s">
        <v>629</v>
      </c>
      <c r="B423" s="63" t="s">
        <v>852</v>
      </c>
      <c r="C423" s="267" t="s">
        <v>853</v>
      </c>
      <c r="D423" s="59">
        <f t="shared" ref="D423:E423" si="103">D299+D360</f>
        <v>771372.15</v>
      </c>
      <c r="E423" s="59">
        <f t="shared" si="103"/>
        <v>943254.64</v>
      </c>
      <c r="F423" s="44">
        <f t="shared" si="72"/>
        <v>122.28269324994427</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13033.940000000061</v>
      </c>
      <c r="E425" s="59">
        <f t="shared" si="105"/>
        <v>132167.08999999997</v>
      </c>
      <c r="F425" s="44">
        <f t="shared" si="72"/>
        <v>1014.0225442191644</v>
      </c>
    </row>
    <row r="426" spans="1:6" ht="12.75" customHeight="1" x14ac:dyDescent="0.2">
      <c r="A426" s="271" t="s">
        <v>858</v>
      </c>
      <c r="B426" s="182" t="s">
        <v>859</v>
      </c>
      <c r="C426" s="272" t="s">
        <v>860</v>
      </c>
      <c r="D426" s="59">
        <f t="shared" ref="D426:E426" si="106">IF(D302-D303+D419-D420&gt;=0,D302-D303+D419-D420,0)</f>
        <v>96665.41</v>
      </c>
      <c r="E426" s="59">
        <f t="shared" si="106"/>
        <v>24834.5</v>
      </c>
      <c r="F426" s="44">
        <f t="shared" si="72"/>
        <v>25.691196054514226</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56375.66</v>
      </c>
      <c r="E428" s="80">
        <f t="shared" si="108"/>
        <v>163839.41</v>
      </c>
      <c r="F428" s="60">
        <f t="shared" si="72"/>
        <v>290.6208282084857</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758338.21</v>
      </c>
      <c r="E643" s="59">
        <f>E422+E430</f>
        <v>811087.55</v>
      </c>
      <c r="F643" s="44">
        <f t="shared" si="109"/>
        <v>106.95591219121083</v>
      </c>
    </row>
    <row r="644" spans="1:6" ht="12.75" customHeight="1" x14ac:dyDescent="0.2">
      <c r="A644" s="62" t="s">
        <v>629</v>
      </c>
      <c r="B644" s="63" t="s">
        <v>1285</v>
      </c>
      <c r="C644" s="267" t="s">
        <v>1286</v>
      </c>
      <c r="D644" s="59">
        <f>D423+D535</f>
        <v>771372.15</v>
      </c>
      <c r="E644" s="59">
        <f>E423+E535</f>
        <v>943254.64</v>
      </c>
      <c r="F644" s="44">
        <f t="shared" si="109"/>
        <v>122.28269324994427</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13033.940000000061</v>
      </c>
      <c r="E646" s="59">
        <f t="shared" si="164"/>
        <v>132167.08999999997</v>
      </c>
      <c r="F646" s="44">
        <f t="shared" si="109"/>
        <v>1014.0225442191644</v>
      </c>
    </row>
    <row r="647" spans="1:6" ht="24" x14ac:dyDescent="0.2">
      <c r="A647" s="271" t="s">
        <v>1291</v>
      </c>
      <c r="B647" s="63" t="s">
        <v>1292</v>
      </c>
      <c r="C647" s="272" t="s">
        <v>1291</v>
      </c>
      <c r="D647" s="59">
        <f>IF(D426-D427+D641-D642&gt;=0,D426-D427+D641-D642,0)</f>
        <v>96665.41</v>
      </c>
      <c r="E647" s="59">
        <f>IF(E426-E427+E641-E642&gt;=0,E426-E427+E641-E642,0)</f>
        <v>24834.5</v>
      </c>
      <c r="F647" s="44">
        <f t="shared" si="109"/>
        <v>25.691196054514226</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83631.469999999943</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107332.58999999997</v>
      </c>
      <c r="F650" s="44" t="str">
        <f t="shared" si="109"/>
        <v>-</v>
      </c>
    </row>
    <row r="651" spans="1:6" ht="24" x14ac:dyDescent="0.2">
      <c r="A651" s="269" t="s">
        <v>1299</v>
      </c>
      <c r="B651" s="183" t="s">
        <v>1300</v>
      </c>
      <c r="C651" s="270" t="s">
        <v>1299</v>
      </c>
      <c r="D651" s="195">
        <v>103709.85</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52443.79</v>
      </c>
      <c r="E653" s="193">
        <v>49941.87</v>
      </c>
      <c r="F653" s="44">
        <f t="shared" ref="F653:F740" si="167">IF(D653&lt;&gt;0,IF(E653/D653&gt;=100,"&gt;&gt;100",E653/D653*100),"-")</f>
        <v>95.229330298210712</v>
      </c>
    </row>
    <row r="654" spans="1:6" ht="12.75" customHeight="1" x14ac:dyDescent="0.2">
      <c r="A654" s="62" t="s">
        <v>1304</v>
      </c>
      <c r="B654" s="63" t="s">
        <v>1305</v>
      </c>
      <c r="C654" s="267" t="s">
        <v>1304</v>
      </c>
      <c r="D654" s="193">
        <v>136051.28</v>
      </c>
      <c r="E654" s="193">
        <v>9245.42</v>
      </c>
      <c r="F654" s="44">
        <f t="shared" si="167"/>
        <v>6.795540622624058</v>
      </c>
    </row>
    <row r="655" spans="1:6" ht="12.75" customHeight="1" x14ac:dyDescent="0.2">
      <c r="A655" s="62" t="s">
        <v>1306</v>
      </c>
      <c r="B655" s="63" t="s">
        <v>1307</v>
      </c>
      <c r="C655" s="267" t="s">
        <v>1306</v>
      </c>
      <c r="D655" s="193">
        <v>149670.35</v>
      </c>
      <c r="E655" s="193">
        <v>59187.29</v>
      </c>
      <c r="F655" s="44">
        <f t="shared" si="167"/>
        <v>39.545100282053191</v>
      </c>
    </row>
    <row r="656" spans="1:6" ht="24" x14ac:dyDescent="0.2">
      <c r="A656" s="62">
        <v>11</v>
      </c>
      <c r="B656" s="63" t="s">
        <v>1308</v>
      </c>
      <c r="C656" s="267" t="s">
        <v>1309</v>
      </c>
      <c r="D656" s="59">
        <f t="shared" ref="D656:E656" si="168">+D653+D654-D655</f>
        <v>38824.720000000001</v>
      </c>
      <c r="E656" s="59">
        <f t="shared" si="168"/>
        <v>0</v>
      </c>
      <c r="F656" s="44">
        <f t="shared" si="167"/>
        <v>0</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53</v>
      </c>
      <c r="E658" s="273">
        <v>56</v>
      </c>
      <c r="F658" s="44">
        <f t="shared" si="167"/>
        <v>105.66037735849056</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29</v>
      </c>
      <c r="E660" s="273">
        <v>31</v>
      </c>
      <c r="F660" s="44">
        <f t="shared" si="167"/>
        <v>106.89655172413792</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692086.29</v>
      </c>
      <c r="E683" s="191">
        <v>737179.14</v>
      </c>
      <c r="F683" s="70">
        <f t="shared" si="167"/>
        <v>106.51549534379592</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3251.19</v>
      </c>
      <c r="E685" s="193"/>
      <c r="F685" s="44">
        <f t="shared" si="167"/>
        <v>0</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497</v>
      </c>
      <c r="E724" s="191">
        <v>1326</v>
      </c>
      <c r="F724" s="70">
        <f t="shared" si="167"/>
        <v>266.80080482897381</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25124.68</v>
      </c>
      <c r="E734" s="191">
        <v>29088.97</v>
      </c>
      <c r="F734" s="70">
        <f t="shared" si="167"/>
        <v>115.77846961632945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264.62</v>
      </c>
      <c r="E736" s="193">
        <v>147.44999999999999</v>
      </c>
      <c r="F736" s="44">
        <f t="shared" si="167"/>
        <v>55.721411835840065</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1313.47</v>
      </c>
      <c r="E738" s="193">
        <v>2343.0300000000002</v>
      </c>
      <c r="F738" s="44">
        <f t="shared" si="167"/>
        <v>178.38473661370264</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5081.2299999999996</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v>67.760000000000005</v>
      </c>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43" zoomScaleNormal="100" workbookViewId="0">
      <selection activeCell="D59" sqref="D5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118094.91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858260.09000000008</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836000.33000000007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667199.15</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168404.1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12.02</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67.760000000000005</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317.3</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8689.27</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13570.49</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850952.46000000008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840340.54</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664755.01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168064.59</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68.680000000000007</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67.760000000000005</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317.3</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7067.2</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8689.27</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1922.65</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125402.54000000004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14750.85</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2806.91</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2738.44</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2003.18</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735.26</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68.47</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68.47</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296.10000000000002</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296.10000000000002</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11647.84</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110651.69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110651.69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abSelected="1" topLeftCell="A35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8481</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7877CE7E023843B8A306AB4BC886EE" ma:contentTypeVersion="10" ma:contentTypeDescription="Create a new document." ma:contentTypeScope="" ma:versionID="09cfbacdde93c636398943140ffb5bc8">
  <xsd:schema xmlns:xsd="http://www.w3.org/2001/XMLSchema" xmlns:xs="http://www.w3.org/2001/XMLSchema" xmlns:p="http://schemas.microsoft.com/office/2006/metadata/properties" xmlns:ns3="d19d21c5-5781-4f81-a4b3-0fd5be2daa07" targetNamespace="http://schemas.microsoft.com/office/2006/metadata/properties" ma:root="true" ma:fieldsID="ec343458ec3b1eb102228f2156487429" ns3:_="">
    <xsd:import namespace="d19d21c5-5781-4f81-a4b3-0fd5be2daa07"/>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9d21c5-5781-4f81-a4b3-0fd5be2daa07"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018CD710-6978-4E1D-87E0-3F9F439755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9d21c5-5781-4f81-a4b3-0fd5be2daa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B8156F-0257-4399-A380-4E4AC633C2E0}">
  <ds:schemaRefs>
    <ds:schemaRef ds:uri="http://www.w3.org/XML/1998/namespace"/>
    <ds:schemaRef ds:uri="http://purl.org/dc/elements/1.1/"/>
    <ds:schemaRef ds:uri="http://purl.org/dc/term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d19d21c5-5781-4f81-a4b3-0fd5be2daa0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Administrator</cp:lastModifiedBy>
  <cp:lastPrinted>2025-03-11T06:54:08Z</cp:lastPrinted>
  <dcterms:created xsi:type="dcterms:W3CDTF">2022-04-01T05:14:30Z</dcterms:created>
  <dcterms:modified xsi:type="dcterms:W3CDTF">2025-07-08T07:06:46Z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0x010100737877CE7E023843B8A306AB4BC886EE</vt:lpwstr>
  </property>
</Properties>
</file>