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istrator\Desktop\Financijski izvještaji\Financijski izvještaji 2024\GFI 2024\"/>
    </mc:Choice>
  </mc:AlternateContent>
  <xr:revisionPtr revIDLastSave="0" documentId="8_{3F7772A6-FC4A-44A6-88A8-709CEB8FADC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E298" i="9" s="1"/>
  <c r="B298" i="9" s="1"/>
  <c r="F298" i="9"/>
  <c r="H297" i="9"/>
  <c r="E297" i="9" s="1"/>
  <c r="B297" i="9" s="1"/>
  <c r="G297" i="9"/>
  <c r="F297" i="9"/>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L270" i="9"/>
  <c r="E270" i="9"/>
  <c r="M269" i="9"/>
  <c r="L269" i="9"/>
  <c r="F269" i="9"/>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B243" i="9" s="1"/>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B227" i="9" s="1"/>
  <c r="M226" i="9"/>
  <c r="L226" i="9"/>
  <c r="F226" i="9"/>
  <c r="B226" i="9" s="1"/>
  <c r="E226" i="9"/>
  <c r="M225" i="9"/>
  <c r="L225" i="9"/>
  <c r="E225" i="9"/>
  <c r="M224" i="9"/>
  <c r="L224" i="9"/>
  <c r="F224" i="9"/>
  <c r="B224" i="9" s="1"/>
  <c r="E224" i="9"/>
  <c r="M223" i="9"/>
  <c r="L223" i="9"/>
  <c r="E223" i="9"/>
  <c r="M222" i="9"/>
  <c r="L222" i="9"/>
  <c r="F222" i="9"/>
  <c r="B222" i="9" s="1"/>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F102" i="9"/>
  <c r="B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F82" i="9"/>
  <c r="H81" i="9"/>
  <c r="G81" i="9"/>
  <c r="F81" i="9"/>
  <c r="E81" i="9"/>
  <c r="B81" i="9" s="1"/>
  <c r="H80" i="9"/>
  <c r="G80" i="9"/>
  <c r="F80" i="9"/>
  <c r="E80" i="9"/>
  <c r="B80" i="9" s="1"/>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G48" i="9"/>
  <c r="F48" i="9"/>
  <c r="E48" i="9"/>
  <c r="B48" i="9" s="1"/>
  <c r="H47" i="9"/>
  <c r="G47" i="9"/>
  <c r="F47" i="9"/>
  <c r="H46" i="9"/>
  <c r="G46" i="9"/>
  <c r="E46" i="9" s="1"/>
  <c r="B46" i="9" s="1"/>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E32" i="9" s="1"/>
  <c r="B32" i="9" s="1"/>
  <c r="F32" i="9"/>
  <c r="H31" i="9"/>
  <c r="G31" i="9"/>
  <c r="F31" i="9"/>
  <c r="H30" i="9"/>
  <c r="G30" i="9"/>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F22" i="9"/>
  <c r="F21" i="9"/>
  <c r="F4" i="9"/>
  <c r="O3" i="9"/>
  <c r="G275" i="9" s="1"/>
  <c r="E275" i="9" s="1"/>
  <c r="B275" i="9" s="1"/>
  <c r="I3" i="9"/>
  <c r="H3" i="9"/>
  <c r="G3" i="9"/>
  <c r="D101" i="8"/>
  <c r="D95" i="8"/>
  <c r="D90" i="8"/>
  <c r="D85" i="8"/>
  <c r="D80" i="8"/>
  <c r="D75" i="8"/>
  <c r="D70" i="8"/>
  <c r="D65" i="8"/>
  <c r="D60" i="8"/>
  <c r="D55" i="8"/>
  <c r="C1530" i="1" s="1"/>
  <c r="H1530" i="1" s="1"/>
  <c r="D50" i="8"/>
  <c r="C1525" i="1" s="1"/>
  <c r="D44" i="8"/>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F417"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6" i="1"/>
  <c r="H1576" i="1" s="1"/>
  <c r="H1575" i="1"/>
  <c r="G1575" i="1"/>
  <c r="C1575" i="1"/>
  <c r="G1574" i="1"/>
  <c r="C1574" i="1"/>
  <c r="H1574" i="1" s="1"/>
  <c r="H1573" i="1"/>
  <c r="C1573" i="1"/>
  <c r="G1573" i="1" s="1"/>
  <c r="H1572" i="1"/>
  <c r="G1572" i="1"/>
  <c r="C1572" i="1"/>
  <c r="G1571" i="1"/>
  <c r="C1571" i="1"/>
  <c r="H1571" i="1" s="1"/>
  <c r="G1570" i="1"/>
  <c r="C1570" i="1"/>
  <c r="H1570" i="1" s="1"/>
  <c r="H1569" i="1"/>
  <c r="C1569" i="1"/>
  <c r="G1569" i="1" s="1"/>
  <c r="H1568" i="1"/>
  <c r="G1568" i="1"/>
  <c r="C1568" i="1"/>
  <c r="H1567" i="1"/>
  <c r="G1567" i="1"/>
  <c r="C1567" i="1"/>
  <c r="G1566" i="1"/>
  <c r="C1566" i="1"/>
  <c r="H1566" i="1" s="1"/>
  <c r="H1565" i="1"/>
  <c r="C1565" i="1"/>
  <c r="G1565" i="1" s="1"/>
  <c r="C1564" i="1"/>
  <c r="H1564" i="1" s="1"/>
  <c r="C1563" i="1"/>
  <c r="H1563" i="1" s="1"/>
  <c r="C1562" i="1"/>
  <c r="H1562" i="1" s="1"/>
  <c r="C1561" i="1"/>
  <c r="G1561" i="1" s="1"/>
  <c r="C1560" i="1"/>
  <c r="H1560" i="1" s="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G1539" i="1"/>
  <c r="C1539" i="1"/>
  <c r="H1539" i="1" s="1"/>
  <c r="G1538" i="1"/>
  <c r="C1538" i="1"/>
  <c r="H1538" i="1" s="1"/>
  <c r="H1537" i="1"/>
  <c r="C1537" i="1"/>
  <c r="G1537" i="1" s="1"/>
  <c r="H1536" i="1"/>
  <c r="G1536" i="1"/>
  <c r="C1536" i="1"/>
  <c r="H1535" i="1"/>
  <c r="G1535" i="1"/>
  <c r="C1535" i="1"/>
  <c r="C1534" i="1"/>
  <c r="H1534" i="1" s="1"/>
  <c r="C1533" i="1"/>
  <c r="G1533" i="1" s="1"/>
  <c r="C1532" i="1"/>
  <c r="H1532" i="1" s="1"/>
  <c r="G1531" i="1"/>
  <c r="C1531" i="1"/>
  <c r="H1531" i="1" s="1"/>
  <c r="H1529" i="1"/>
  <c r="C1529" i="1"/>
  <c r="G1529" i="1" s="1"/>
  <c r="C1528" i="1"/>
  <c r="G1528" i="1" s="1"/>
  <c r="C1527" i="1"/>
  <c r="H1527" i="1" s="1"/>
  <c r="C1526" i="1"/>
  <c r="H1526" i="1" s="1"/>
  <c r="G1523" i="1"/>
  <c r="C1523" i="1"/>
  <c r="H1523" i="1" s="1"/>
  <c r="H1522" i="1"/>
  <c r="C1522" i="1"/>
  <c r="G1522" i="1" s="1"/>
  <c r="H1521" i="1"/>
  <c r="G1521" i="1"/>
  <c r="C1521" i="1"/>
  <c r="G1520" i="1"/>
  <c r="C1520" i="1"/>
  <c r="H1520" i="1" s="1"/>
  <c r="G1519" i="1"/>
  <c r="C1519" i="1"/>
  <c r="H1519" i="1" s="1"/>
  <c r="H1516" i="1"/>
  <c r="G1516" i="1"/>
  <c r="C1516" i="1"/>
  <c r="C1515" i="1"/>
  <c r="H1514" i="1"/>
  <c r="C1514" i="1"/>
  <c r="G1514" i="1" s="1"/>
  <c r="H1513" i="1"/>
  <c r="G1513" i="1"/>
  <c r="C1513" i="1"/>
  <c r="C1512" i="1"/>
  <c r="G1511" i="1"/>
  <c r="C1511" i="1"/>
  <c r="H1511" i="1" s="1"/>
  <c r="C1510" i="1"/>
  <c r="G1509" i="1"/>
  <c r="C1509" i="1"/>
  <c r="H1509" i="1" s="1"/>
  <c r="H1508" i="1"/>
  <c r="G1508" i="1"/>
  <c r="C1508" i="1"/>
  <c r="C1507" i="1"/>
  <c r="H1506" i="1"/>
  <c r="C1506" i="1"/>
  <c r="G1506" i="1" s="1"/>
  <c r="H1505" i="1"/>
  <c r="G1505" i="1"/>
  <c r="C1505" i="1"/>
  <c r="C1504" i="1"/>
  <c r="G1503" i="1"/>
  <c r="C1503" i="1"/>
  <c r="H1503" i="1" s="1"/>
  <c r="C1502" i="1"/>
  <c r="H1500" i="1"/>
  <c r="G1500" i="1"/>
  <c r="C1500" i="1"/>
  <c r="H1498" i="1"/>
  <c r="C1498" i="1"/>
  <c r="G1498" i="1" s="1"/>
  <c r="H1497" i="1"/>
  <c r="G1497" i="1"/>
  <c r="C1497" i="1"/>
  <c r="C1496" i="1"/>
  <c r="G1495" i="1"/>
  <c r="C1495" i="1"/>
  <c r="H1495" i="1" s="1"/>
  <c r="C1494" i="1"/>
  <c r="H1493" i="1"/>
  <c r="G1493" i="1"/>
  <c r="C1493" i="1"/>
  <c r="G1492" i="1"/>
  <c r="C1492" i="1"/>
  <c r="H1492" i="1" s="1"/>
  <c r="C1491" i="1"/>
  <c r="H1490" i="1"/>
  <c r="C1490" i="1"/>
  <c r="G1490" i="1" s="1"/>
  <c r="H1489" i="1"/>
  <c r="G1489" i="1"/>
  <c r="C1489" i="1"/>
  <c r="C1488" i="1"/>
  <c r="G1487" i="1"/>
  <c r="C1487" i="1"/>
  <c r="H1487" i="1" s="1"/>
  <c r="C1486" i="1"/>
  <c r="H1485" i="1"/>
  <c r="G1485" i="1"/>
  <c r="C1485" i="1"/>
  <c r="C1484" i="1"/>
  <c r="H1484" i="1" s="1"/>
  <c r="C1483" i="1"/>
  <c r="H1482" i="1"/>
  <c r="C1482" i="1"/>
  <c r="G1482" i="1" s="1"/>
  <c r="C1480" i="1"/>
  <c r="D1479" i="1"/>
  <c r="C1479" i="1"/>
  <c r="D1478" i="1"/>
  <c r="G1478" i="1" s="1"/>
  <c r="C1478" i="1"/>
  <c r="H1477" i="1"/>
  <c r="G1477" i="1"/>
  <c r="D1477" i="1"/>
  <c r="C1477" i="1"/>
  <c r="J1477" i="1" s="1"/>
  <c r="D1476" i="1"/>
  <c r="C1476" i="1"/>
  <c r="G1475" i="1"/>
  <c r="D1475" i="1"/>
  <c r="C1475" i="1"/>
  <c r="H1474" i="1"/>
  <c r="D1474" i="1"/>
  <c r="C1474" i="1"/>
  <c r="J1473" i="1"/>
  <c r="D1473" i="1"/>
  <c r="C1473" i="1"/>
  <c r="G1472" i="1"/>
  <c r="D1472" i="1"/>
  <c r="C1472" i="1"/>
  <c r="J1472" i="1" s="1"/>
  <c r="G1471" i="1"/>
  <c r="D1471" i="1"/>
  <c r="C1471" i="1"/>
  <c r="D1470" i="1"/>
  <c r="G1470" i="1" s="1"/>
  <c r="C1470" i="1"/>
  <c r="D1469" i="1"/>
  <c r="C1469" i="1"/>
  <c r="G1468" i="1"/>
  <c r="D1468" i="1"/>
  <c r="C1468" i="1"/>
  <c r="J1468" i="1" s="1"/>
  <c r="G1467" i="1"/>
  <c r="D1467" i="1"/>
  <c r="C1467" i="1"/>
  <c r="D1466" i="1"/>
  <c r="C1466" i="1"/>
  <c r="H1466" i="1" s="1"/>
  <c r="D1465" i="1"/>
  <c r="C1465" i="1"/>
  <c r="G1464" i="1"/>
  <c r="D1464" i="1"/>
  <c r="C1464" i="1"/>
  <c r="J1464" i="1" s="1"/>
  <c r="G1463" i="1"/>
  <c r="D1463" i="1"/>
  <c r="C1463" i="1"/>
  <c r="H1462" i="1"/>
  <c r="D1462" i="1"/>
  <c r="C1462" i="1"/>
  <c r="H1461" i="1"/>
  <c r="D1461" i="1"/>
  <c r="C1461" i="1"/>
  <c r="G1461" i="1" s="1"/>
  <c r="D1460" i="1"/>
  <c r="C1460" i="1"/>
  <c r="J1460" i="1" s="1"/>
  <c r="G1459" i="1"/>
  <c r="D1459" i="1"/>
  <c r="C1459" i="1"/>
  <c r="J1459" i="1" s="1"/>
  <c r="G1458" i="1"/>
  <c r="D1458" i="1"/>
  <c r="C1458" i="1"/>
  <c r="D1457" i="1"/>
  <c r="C1457" i="1"/>
  <c r="J1456" i="1"/>
  <c r="D1456" i="1"/>
  <c r="C1456" i="1"/>
  <c r="G1455" i="1"/>
  <c r="D1455" i="1"/>
  <c r="C1455" i="1"/>
  <c r="J1455" i="1" s="1"/>
  <c r="D1454" i="1"/>
  <c r="C1454" i="1"/>
  <c r="H1454" i="1" s="1"/>
  <c r="D1453" i="1"/>
  <c r="G1452" i="1"/>
  <c r="D1452" i="1"/>
  <c r="C1452" i="1"/>
  <c r="D1451" i="1"/>
  <c r="C1451" i="1"/>
  <c r="J1450" i="1"/>
  <c r="D1450" i="1"/>
  <c r="C1450" i="1"/>
  <c r="G1449" i="1"/>
  <c r="D1449" i="1"/>
  <c r="C1449" i="1"/>
  <c r="J1449" i="1" s="1"/>
  <c r="G1448" i="1"/>
  <c r="D1448" i="1"/>
  <c r="C1448" i="1"/>
  <c r="H1447" i="1"/>
  <c r="D1447" i="1"/>
  <c r="C1447" i="1"/>
  <c r="D1446" i="1"/>
  <c r="C1446" i="1"/>
  <c r="D1445" i="1"/>
  <c r="C1445" i="1"/>
  <c r="J1445" i="1" s="1"/>
  <c r="H1444" i="1"/>
  <c r="D1444" i="1"/>
  <c r="C1444" i="1"/>
  <c r="H1443" i="1"/>
  <c r="G1443" i="1"/>
  <c r="I1443" i="1" s="1"/>
  <c r="D1443" i="1"/>
  <c r="J1443" i="1" s="1"/>
  <c r="C1443" i="1"/>
  <c r="J1442" i="1"/>
  <c r="D1442" i="1"/>
  <c r="C1442" i="1"/>
  <c r="D1441" i="1"/>
  <c r="C1441" i="1"/>
  <c r="D1440" i="1"/>
  <c r="H1440" i="1" s="1"/>
  <c r="C1440" i="1"/>
  <c r="D1439" i="1"/>
  <c r="C1439" i="1"/>
  <c r="H1438" i="1"/>
  <c r="D1438" i="1"/>
  <c r="C1438" i="1"/>
  <c r="G1438" i="1" s="1"/>
  <c r="H1437" i="1"/>
  <c r="D1437" i="1"/>
  <c r="C1437" i="1"/>
  <c r="G1437" i="1" s="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D1423" i="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D1411" i="1"/>
  <c r="H1411" i="1" s="1"/>
  <c r="C1411" i="1"/>
  <c r="H1410" i="1"/>
  <c r="D1410" i="1"/>
  <c r="C1410" i="1"/>
  <c r="G1410" i="1" s="1"/>
  <c r="D1409" i="1"/>
  <c r="C1409" i="1"/>
  <c r="G1409" i="1" s="1"/>
  <c r="D1408" i="1"/>
  <c r="C1408" i="1"/>
  <c r="H1407" i="1"/>
  <c r="D1407" i="1"/>
  <c r="C1407" i="1"/>
  <c r="G1407" i="1" s="1"/>
  <c r="H1406" i="1"/>
  <c r="D1406" i="1"/>
  <c r="C1406" i="1"/>
  <c r="G1406" i="1" s="1"/>
  <c r="D1405" i="1"/>
  <c r="C1405" i="1"/>
  <c r="G1405" i="1" s="1"/>
  <c r="D1404" i="1"/>
  <c r="C1404" i="1"/>
  <c r="H1403" i="1"/>
  <c r="D1403" i="1"/>
  <c r="C1403" i="1"/>
  <c r="G1403" i="1" s="1"/>
  <c r="H1402" i="1"/>
  <c r="D1402" i="1"/>
  <c r="C1402" i="1"/>
  <c r="G1402" i="1" s="1"/>
  <c r="D1401" i="1"/>
  <c r="C1401" i="1"/>
  <c r="G1401" i="1" s="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1" i="1"/>
  <c r="D1391" i="1"/>
  <c r="C1391" i="1"/>
  <c r="G1391" i="1" s="1"/>
  <c r="H1390" i="1"/>
  <c r="D1390" i="1"/>
  <c r="C1390" i="1"/>
  <c r="G1390" i="1" s="1"/>
  <c r="D1389" i="1"/>
  <c r="C1389" i="1"/>
  <c r="G1389" i="1" s="1"/>
  <c r="D1388" i="1"/>
  <c r="C1388" i="1"/>
  <c r="H1387" i="1"/>
  <c r="D1387" i="1"/>
  <c r="C1387" i="1"/>
  <c r="G1387" i="1" s="1"/>
  <c r="H1386" i="1"/>
  <c r="D1386" i="1"/>
  <c r="C1386" i="1"/>
  <c r="G1386" i="1" s="1"/>
  <c r="D1385" i="1"/>
  <c r="C1385" i="1"/>
  <c r="G1385" i="1" s="1"/>
  <c r="D1384" i="1"/>
  <c r="C1384" i="1"/>
  <c r="D1383" i="1"/>
  <c r="H1382" i="1"/>
  <c r="D1382" i="1"/>
  <c r="C1382" i="1"/>
  <c r="G1382" i="1" s="1"/>
  <c r="D1381" i="1"/>
  <c r="C1381" i="1"/>
  <c r="G1381" i="1" s="1"/>
  <c r="D1380" i="1"/>
  <c r="C1380" i="1"/>
  <c r="H1379" i="1"/>
  <c r="D1379" i="1"/>
  <c r="C1379" i="1"/>
  <c r="G1379" i="1" s="1"/>
  <c r="H1378" i="1"/>
  <c r="D1378" i="1"/>
  <c r="C1378" i="1"/>
  <c r="G1378" i="1" s="1"/>
  <c r="D1377" i="1"/>
  <c r="C1377" i="1"/>
  <c r="G1377" i="1" s="1"/>
  <c r="D1376" i="1"/>
  <c r="C1376" i="1"/>
  <c r="H1375" i="1"/>
  <c r="D1375" i="1"/>
  <c r="C1375" i="1"/>
  <c r="G1375" i="1" s="1"/>
  <c r="H1374" i="1"/>
  <c r="D1374" i="1"/>
  <c r="C1374" i="1"/>
  <c r="G1374" i="1" s="1"/>
  <c r="D1373" i="1"/>
  <c r="C1373" i="1"/>
  <c r="G1373" i="1" s="1"/>
  <c r="D1372" i="1"/>
  <c r="C1372" i="1"/>
  <c r="H1371" i="1"/>
  <c r="D1371" i="1"/>
  <c r="C1371" i="1"/>
  <c r="G1371" i="1" s="1"/>
  <c r="H1370" i="1"/>
  <c r="D1370" i="1"/>
  <c r="C1370" i="1"/>
  <c r="G1370" i="1" s="1"/>
  <c r="D1369" i="1"/>
  <c r="C1369" i="1"/>
  <c r="G1369" i="1" s="1"/>
  <c r="D1368" i="1"/>
  <c r="C1368" i="1"/>
  <c r="H1367" i="1"/>
  <c r="D1367" i="1"/>
  <c r="C1367" i="1"/>
  <c r="G1367" i="1" s="1"/>
  <c r="H1366" i="1"/>
  <c r="D1366" i="1"/>
  <c r="C1366" i="1"/>
  <c r="G1366" i="1" s="1"/>
  <c r="D1365" i="1"/>
  <c r="C1365" i="1"/>
  <c r="G1365" i="1" s="1"/>
  <c r="D1364" i="1"/>
  <c r="C1364" i="1"/>
  <c r="H1363" i="1"/>
  <c r="D1363" i="1"/>
  <c r="C1363" i="1"/>
  <c r="G1363" i="1" s="1"/>
  <c r="H1362" i="1"/>
  <c r="D1362" i="1"/>
  <c r="C1362" i="1"/>
  <c r="G1362" i="1" s="1"/>
  <c r="D1361" i="1"/>
  <c r="C1361" i="1"/>
  <c r="G1361" i="1" s="1"/>
  <c r="D1360" i="1"/>
  <c r="C1360" i="1"/>
  <c r="H1359" i="1"/>
  <c r="D1359" i="1"/>
  <c r="C1359" i="1"/>
  <c r="G1359" i="1" s="1"/>
  <c r="H1358" i="1"/>
  <c r="D1358" i="1"/>
  <c r="C1358" i="1"/>
  <c r="G1358" i="1" s="1"/>
  <c r="D1357" i="1"/>
  <c r="C1357" i="1"/>
  <c r="G1357" i="1" s="1"/>
  <c r="D1356" i="1"/>
  <c r="C1356" i="1"/>
  <c r="H1355" i="1"/>
  <c r="D1355" i="1"/>
  <c r="C1355" i="1"/>
  <c r="G1355" i="1" s="1"/>
  <c r="H1354" i="1"/>
  <c r="D1354" i="1"/>
  <c r="C1354" i="1"/>
  <c r="G1354" i="1" s="1"/>
  <c r="D1353" i="1"/>
  <c r="C1353" i="1"/>
  <c r="G1353" i="1" s="1"/>
  <c r="D1352" i="1"/>
  <c r="C1352" i="1"/>
  <c r="H1351" i="1"/>
  <c r="D1351" i="1"/>
  <c r="C1351" i="1"/>
  <c r="G1351" i="1" s="1"/>
  <c r="H1350" i="1"/>
  <c r="D1350" i="1"/>
  <c r="C1350" i="1"/>
  <c r="G1350" i="1" s="1"/>
  <c r="D1349" i="1"/>
  <c r="C1349" i="1"/>
  <c r="G1349" i="1" s="1"/>
  <c r="D1348" i="1"/>
  <c r="C1348" i="1"/>
  <c r="H1347" i="1"/>
  <c r="D1347" i="1"/>
  <c r="C1347" i="1"/>
  <c r="G1347" i="1" s="1"/>
  <c r="H1346" i="1"/>
  <c r="D1346" i="1"/>
  <c r="C1346" i="1"/>
  <c r="G1346" i="1" s="1"/>
  <c r="D1345" i="1"/>
  <c r="C1345" i="1"/>
  <c r="G1345" i="1" s="1"/>
  <c r="D1344" i="1"/>
  <c r="C1344" i="1"/>
  <c r="H1343" i="1"/>
  <c r="D1343" i="1"/>
  <c r="C1343" i="1"/>
  <c r="G1343" i="1" s="1"/>
  <c r="H1342" i="1"/>
  <c r="D1342" i="1"/>
  <c r="C1342" i="1"/>
  <c r="G1342" i="1" s="1"/>
  <c r="D1341" i="1"/>
  <c r="C1341" i="1"/>
  <c r="G1341" i="1" s="1"/>
  <c r="D1340" i="1"/>
  <c r="C1340" i="1"/>
  <c r="H1339" i="1"/>
  <c r="D1339" i="1"/>
  <c r="C1339" i="1"/>
  <c r="G1339" i="1" s="1"/>
  <c r="H1338" i="1"/>
  <c r="D1338" i="1"/>
  <c r="C1338" i="1"/>
  <c r="G1338" i="1" s="1"/>
  <c r="D1337" i="1"/>
  <c r="C1337" i="1"/>
  <c r="G1337" i="1" s="1"/>
  <c r="D1336" i="1"/>
  <c r="C1336" i="1"/>
  <c r="H1335" i="1"/>
  <c r="D1335" i="1"/>
  <c r="C1335" i="1"/>
  <c r="G1335" i="1" s="1"/>
  <c r="H1334" i="1"/>
  <c r="D1334" i="1"/>
  <c r="C1334" i="1"/>
  <c r="G1334" i="1" s="1"/>
  <c r="D1333" i="1"/>
  <c r="C1333" i="1"/>
  <c r="G1333" i="1" s="1"/>
  <c r="D1332" i="1"/>
  <c r="C1332" i="1"/>
  <c r="H1331" i="1"/>
  <c r="D1331" i="1"/>
  <c r="C1331" i="1"/>
  <c r="G1331" i="1" s="1"/>
  <c r="H1330" i="1"/>
  <c r="D1330" i="1"/>
  <c r="C1330" i="1"/>
  <c r="G1330" i="1" s="1"/>
  <c r="D1329" i="1"/>
  <c r="D1328" i="1"/>
  <c r="C1328" i="1"/>
  <c r="H1327" i="1"/>
  <c r="D1327" i="1"/>
  <c r="C1327" i="1"/>
  <c r="G1327" i="1" s="1"/>
  <c r="H1326" i="1"/>
  <c r="D1326" i="1"/>
  <c r="C1326" i="1"/>
  <c r="G1326" i="1" s="1"/>
  <c r="D1325" i="1"/>
  <c r="C1325" i="1"/>
  <c r="G1325" i="1" s="1"/>
  <c r="D1324" i="1"/>
  <c r="C1324" i="1"/>
  <c r="H1323" i="1"/>
  <c r="D1323" i="1"/>
  <c r="C1323" i="1"/>
  <c r="G1323" i="1" s="1"/>
  <c r="H1322" i="1"/>
  <c r="D1322" i="1"/>
  <c r="C1322" i="1"/>
  <c r="G1322" i="1" s="1"/>
  <c r="D1321" i="1"/>
  <c r="C1321" i="1"/>
  <c r="G1321" i="1" s="1"/>
  <c r="D1320" i="1"/>
  <c r="C1320" i="1"/>
  <c r="H1319" i="1"/>
  <c r="D1319" i="1"/>
  <c r="C1319" i="1"/>
  <c r="G1319" i="1" s="1"/>
  <c r="H1318" i="1"/>
  <c r="D1318" i="1"/>
  <c r="C1318" i="1"/>
  <c r="G1318" i="1" s="1"/>
  <c r="D1317" i="1"/>
  <c r="C1317" i="1"/>
  <c r="G1317" i="1" s="1"/>
  <c r="D1316" i="1"/>
  <c r="C1316" i="1"/>
  <c r="H1315" i="1"/>
  <c r="D1315" i="1"/>
  <c r="C1315" i="1"/>
  <c r="G1315" i="1" s="1"/>
  <c r="H1314" i="1"/>
  <c r="D1314" i="1"/>
  <c r="C1314" i="1"/>
  <c r="G1314" i="1" s="1"/>
  <c r="D1313" i="1"/>
  <c r="C1313" i="1"/>
  <c r="G1313" i="1" s="1"/>
  <c r="D1312" i="1"/>
  <c r="C1312" i="1"/>
  <c r="H1311" i="1"/>
  <c r="D1311" i="1"/>
  <c r="C1311" i="1"/>
  <c r="G1311" i="1" s="1"/>
  <c r="H1310" i="1"/>
  <c r="D1310" i="1"/>
  <c r="C1310" i="1"/>
  <c r="G1310" i="1" s="1"/>
  <c r="D1309" i="1"/>
  <c r="C1309" i="1"/>
  <c r="G1309" i="1" s="1"/>
  <c r="D1308" i="1"/>
  <c r="C1308" i="1"/>
  <c r="H1307" i="1"/>
  <c r="D1307" i="1"/>
  <c r="C1307" i="1"/>
  <c r="G1307" i="1" s="1"/>
  <c r="H1306" i="1"/>
  <c r="D1306" i="1"/>
  <c r="C1306" i="1"/>
  <c r="G1306" i="1" s="1"/>
  <c r="D1305" i="1"/>
  <c r="C1305" i="1"/>
  <c r="G1305" i="1" s="1"/>
  <c r="D1304" i="1"/>
  <c r="C1304" i="1"/>
  <c r="H1303" i="1"/>
  <c r="D1303" i="1"/>
  <c r="C1303" i="1"/>
  <c r="G1303" i="1" s="1"/>
  <c r="H1302" i="1"/>
  <c r="D1302" i="1"/>
  <c r="C1302" i="1"/>
  <c r="G1302" i="1" s="1"/>
  <c r="D1301" i="1"/>
  <c r="C1301" i="1"/>
  <c r="G1301" i="1" s="1"/>
  <c r="D1300" i="1"/>
  <c r="C1300" i="1"/>
  <c r="H1299" i="1"/>
  <c r="D1299" i="1"/>
  <c r="C1299" i="1"/>
  <c r="H1298" i="1"/>
  <c r="D1298" i="1"/>
  <c r="C1298" i="1"/>
  <c r="G1298" i="1" s="1"/>
  <c r="D1297" i="1"/>
  <c r="C1297" i="1"/>
  <c r="G1297" i="1" s="1"/>
  <c r="D1296" i="1"/>
  <c r="C1296" i="1"/>
  <c r="H1295" i="1"/>
  <c r="D1295" i="1"/>
  <c r="C1295" i="1"/>
  <c r="G1295" i="1" s="1"/>
  <c r="H1294" i="1"/>
  <c r="D1294" i="1"/>
  <c r="C1294" i="1"/>
  <c r="G1294" i="1" s="1"/>
  <c r="D1293" i="1"/>
  <c r="C1293" i="1"/>
  <c r="G1293" i="1" s="1"/>
  <c r="D1292" i="1"/>
  <c r="C1292" i="1"/>
  <c r="H1291" i="1"/>
  <c r="D1291" i="1"/>
  <c r="C1291" i="1"/>
  <c r="G1291" i="1" s="1"/>
  <c r="H1290" i="1"/>
  <c r="D1290" i="1"/>
  <c r="C1290" i="1"/>
  <c r="G1290" i="1" s="1"/>
  <c r="D1289" i="1"/>
  <c r="C1289" i="1"/>
  <c r="G1289" i="1" s="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D1280" i="1"/>
  <c r="C1280" i="1"/>
  <c r="H1279" i="1"/>
  <c r="D1279" i="1"/>
  <c r="C1279" i="1"/>
  <c r="G1279" i="1" s="1"/>
  <c r="D1278" i="1"/>
  <c r="C1278" i="1"/>
  <c r="D1277" i="1"/>
  <c r="C1277" i="1"/>
  <c r="D1276" i="1"/>
  <c r="C1276" i="1"/>
  <c r="H1275" i="1"/>
  <c r="D1275" i="1"/>
  <c r="C1275" i="1"/>
  <c r="G1275" i="1" s="1"/>
  <c r="H1274" i="1"/>
  <c r="D1274" i="1"/>
  <c r="C1274" i="1"/>
  <c r="G1274" i="1" s="1"/>
  <c r="D1273" i="1"/>
  <c r="C1273" i="1"/>
  <c r="D1272" i="1"/>
  <c r="C1272" i="1"/>
  <c r="D1271" i="1"/>
  <c r="C1271" i="1"/>
  <c r="H1270" i="1"/>
  <c r="D1270" i="1"/>
  <c r="C1270" i="1"/>
  <c r="G1270" i="1" s="1"/>
  <c r="D1269" i="1"/>
  <c r="C1269" i="1"/>
  <c r="D1268" i="1"/>
  <c r="C1268" i="1"/>
  <c r="H1267" i="1"/>
  <c r="D1267" i="1"/>
  <c r="C1267" i="1"/>
  <c r="G1267" i="1" s="1"/>
  <c r="H1266" i="1"/>
  <c r="D1266" i="1"/>
  <c r="C1266" i="1"/>
  <c r="G1266" i="1" s="1"/>
  <c r="D1265" i="1"/>
  <c r="C1265" i="1"/>
  <c r="D1264" i="1"/>
  <c r="C1264" i="1"/>
  <c r="D1263" i="1"/>
  <c r="C1263" i="1"/>
  <c r="H1262" i="1"/>
  <c r="D1262" i="1"/>
  <c r="C1262" i="1"/>
  <c r="G1262" i="1" s="1"/>
  <c r="D1261" i="1"/>
  <c r="C1261" i="1"/>
  <c r="D1260" i="1"/>
  <c r="C1260" i="1"/>
  <c r="H1259" i="1"/>
  <c r="D1259" i="1"/>
  <c r="C1259" i="1"/>
  <c r="G1259" i="1" s="1"/>
  <c r="H1258" i="1"/>
  <c r="D1258" i="1"/>
  <c r="C1258" i="1"/>
  <c r="G1258" i="1" s="1"/>
  <c r="D1257" i="1"/>
  <c r="C1257" i="1"/>
  <c r="D1256" i="1"/>
  <c r="C1256" i="1"/>
  <c r="H1255" i="1"/>
  <c r="D1255" i="1"/>
  <c r="C1255" i="1"/>
  <c r="G1255" i="1" s="1"/>
  <c r="H1254" i="1"/>
  <c r="D1254" i="1"/>
  <c r="C1254" i="1"/>
  <c r="G1254" i="1" s="1"/>
  <c r="D1253" i="1"/>
  <c r="C1253" i="1"/>
  <c r="D1252" i="1"/>
  <c r="C1252" i="1"/>
  <c r="H1251" i="1"/>
  <c r="D1251" i="1"/>
  <c r="C1251" i="1"/>
  <c r="G1251" i="1" s="1"/>
  <c r="H1250" i="1"/>
  <c r="D1250" i="1"/>
  <c r="C1250" i="1"/>
  <c r="G1250" i="1" s="1"/>
  <c r="D1249" i="1"/>
  <c r="C1249" i="1"/>
  <c r="D1248" i="1"/>
  <c r="C1248" i="1"/>
  <c r="H1247" i="1"/>
  <c r="D1247" i="1"/>
  <c r="C1247" i="1"/>
  <c r="G1247" i="1" s="1"/>
  <c r="H1246" i="1"/>
  <c r="D1246" i="1"/>
  <c r="C1246" i="1"/>
  <c r="G1246" i="1" s="1"/>
  <c r="D1245" i="1"/>
  <c r="C1245" i="1"/>
  <c r="D1244" i="1"/>
  <c r="C1244" i="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C1236" i="1"/>
  <c r="H1234" i="1"/>
  <c r="D1234" i="1"/>
  <c r="C1234" i="1"/>
  <c r="G1234" i="1" s="1"/>
  <c r="D1233" i="1"/>
  <c r="C1233" i="1"/>
  <c r="D1232" i="1"/>
  <c r="C1232" i="1"/>
  <c r="H1231" i="1"/>
  <c r="D1231" i="1"/>
  <c r="C1231" i="1"/>
  <c r="G1231" i="1" s="1"/>
  <c r="H1230" i="1"/>
  <c r="D1230" i="1"/>
  <c r="C1230" i="1"/>
  <c r="G1230" i="1" s="1"/>
  <c r="D1229" i="1"/>
  <c r="C1229" i="1"/>
  <c r="D1228" i="1"/>
  <c r="C1228" i="1"/>
  <c r="D1227" i="1"/>
  <c r="H1226" i="1"/>
  <c r="D1226" i="1"/>
  <c r="C1226" i="1"/>
  <c r="G1226" i="1" s="1"/>
  <c r="D1225" i="1"/>
  <c r="C1225" i="1"/>
  <c r="D1224" i="1"/>
  <c r="C1224" i="1"/>
  <c r="D1223" i="1"/>
  <c r="C1223" i="1"/>
  <c r="D1222" i="1"/>
  <c r="D1221" i="1"/>
  <c r="C1221" i="1"/>
  <c r="D1220" i="1"/>
  <c r="C1220" i="1"/>
  <c r="D1219" i="1"/>
  <c r="C1219" i="1"/>
  <c r="D1218" i="1"/>
  <c r="C1218" i="1"/>
  <c r="D1217" i="1"/>
  <c r="C1217" i="1"/>
  <c r="D1216" i="1"/>
  <c r="C1216" i="1"/>
  <c r="D1215" i="1"/>
  <c r="D1213" i="1"/>
  <c r="C1213" i="1"/>
  <c r="D1212" i="1"/>
  <c r="C1212" i="1"/>
  <c r="H1211" i="1"/>
  <c r="D1211" i="1"/>
  <c r="C1211" i="1"/>
  <c r="G1211" i="1" s="1"/>
  <c r="H1210" i="1"/>
  <c r="D1210" i="1"/>
  <c r="C1210" i="1"/>
  <c r="G1210" i="1" s="1"/>
  <c r="D1209" i="1"/>
  <c r="C1209" i="1"/>
  <c r="D1208" i="1"/>
  <c r="C1208" i="1"/>
  <c r="H1207" i="1"/>
  <c r="D1207" i="1"/>
  <c r="C1207" i="1"/>
  <c r="G1207" i="1" s="1"/>
  <c r="H1206" i="1"/>
  <c r="D1206" i="1"/>
  <c r="C1206" i="1"/>
  <c r="G1206" i="1" s="1"/>
  <c r="D1205" i="1"/>
  <c r="C1205" i="1"/>
  <c r="D1204" i="1"/>
  <c r="C1204" i="1"/>
  <c r="H1203" i="1"/>
  <c r="D1203" i="1"/>
  <c r="C1203" i="1"/>
  <c r="G1203" i="1" s="1"/>
  <c r="H1202" i="1"/>
  <c r="D1202" i="1"/>
  <c r="C1202" i="1"/>
  <c r="G1202" i="1" s="1"/>
  <c r="D1201" i="1"/>
  <c r="C1201" i="1"/>
  <c r="D1200" i="1"/>
  <c r="C1200" i="1"/>
  <c r="H1199" i="1"/>
  <c r="D1199" i="1"/>
  <c r="C1199" i="1"/>
  <c r="G1199" i="1" s="1"/>
  <c r="H1198" i="1"/>
  <c r="D1198" i="1"/>
  <c r="C1198" i="1"/>
  <c r="G1198" i="1" s="1"/>
  <c r="D1197" i="1"/>
  <c r="C1197" i="1"/>
  <c r="D1196" i="1"/>
  <c r="C1196" i="1"/>
  <c r="H1195" i="1"/>
  <c r="D1195" i="1"/>
  <c r="C1195" i="1"/>
  <c r="G1195" i="1" s="1"/>
  <c r="H1194" i="1"/>
  <c r="D1194" i="1"/>
  <c r="C1194" i="1"/>
  <c r="G1194" i="1" s="1"/>
  <c r="D1193" i="1"/>
  <c r="C1193" i="1"/>
  <c r="D1192" i="1"/>
  <c r="C1192" i="1"/>
  <c r="H1191" i="1"/>
  <c r="D1191" i="1"/>
  <c r="C1191" i="1"/>
  <c r="G1191" i="1" s="1"/>
  <c r="H1190" i="1"/>
  <c r="D1190" i="1"/>
  <c r="C1190" i="1"/>
  <c r="G1190" i="1" s="1"/>
  <c r="D1189" i="1"/>
  <c r="C1189" i="1"/>
  <c r="D1188" i="1"/>
  <c r="C1188" i="1"/>
  <c r="H1187" i="1"/>
  <c r="D1187" i="1"/>
  <c r="C1187" i="1"/>
  <c r="G1187" i="1" s="1"/>
  <c r="D1186" i="1"/>
  <c r="H1186" i="1" s="1"/>
  <c r="C1186" i="1"/>
  <c r="D1185" i="1"/>
  <c r="C1185" i="1"/>
  <c r="D1184" i="1"/>
  <c r="C1184" i="1"/>
  <c r="D1183" i="1"/>
  <c r="D1182" i="1"/>
  <c r="H1182" i="1" s="1"/>
  <c r="C1182" i="1"/>
  <c r="D1181" i="1"/>
  <c r="C1181" i="1"/>
  <c r="D1180" i="1"/>
  <c r="C1180" i="1"/>
  <c r="H1179" i="1"/>
  <c r="D1179" i="1"/>
  <c r="C1179" i="1"/>
  <c r="G1179" i="1" s="1"/>
  <c r="D1178" i="1"/>
  <c r="H1178" i="1" s="1"/>
  <c r="C1178" i="1"/>
  <c r="D1177" i="1"/>
  <c r="C1177" i="1"/>
  <c r="D1176" i="1"/>
  <c r="C1176" i="1"/>
  <c r="H1175" i="1"/>
  <c r="D1175" i="1"/>
  <c r="C1175" i="1"/>
  <c r="G1175" i="1" s="1"/>
  <c r="D1174" i="1"/>
  <c r="H1174" i="1" s="1"/>
  <c r="C1174" i="1"/>
  <c r="D1173" i="1"/>
  <c r="C1173" i="1"/>
  <c r="D1172" i="1"/>
  <c r="C1172" i="1"/>
  <c r="H1171" i="1"/>
  <c r="D1171" i="1"/>
  <c r="C1171" i="1"/>
  <c r="G1171" i="1" s="1"/>
  <c r="D1170" i="1"/>
  <c r="H1170" i="1" s="1"/>
  <c r="C1170" i="1"/>
  <c r="D1169" i="1"/>
  <c r="C1169" i="1"/>
  <c r="D1168" i="1"/>
  <c r="C1168" i="1"/>
  <c r="H1167" i="1"/>
  <c r="D1167" i="1"/>
  <c r="C1167" i="1"/>
  <c r="G1167" i="1" s="1"/>
  <c r="D1166" i="1"/>
  <c r="H1166" i="1" s="1"/>
  <c r="C1166" i="1"/>
  <c r="D1165" i="1"/>
  <c r="C1165" i="1"/>
  <c r="D1164" i="1"/>
  <c r="C1164" i="1"/>
  <c r="H1163" i="1"/>
  <c r="D1163" i="1"/>
  <c r="C1163" i="1"/>
  <c r="G1163" i="1" s="1"/>
  <c r="D1162" i="1"/>
  <c r="H1162" i="1" s="1"/>
  <c r="C1162" i="1"/>
  <c r="D1161" i="1"/>
  <c r="C1161" i="1"/>
  <c r="D1160" i="1"/>
  <c r="C1160" i="1"/>
  <c r="H1159" i="1"/>
  <c r="D1159" i="1"/>
  <c r="C1159" i="1"/>
  <c r="G1159" i="1" s="1"/>
  <c r="D1158" i="1"/>
  <c r="H1158" i="1" s="1"/>
  <c r="C1158" i="1"/>
  <c r="D1157" i="1"/>
  <c r="C1157" i="1"/>
  <c r="D1156" i="1"/>
  <c r="C1156" i="1"/>
  <c r="D1155" i="1"/>
  <c r="C1155" i="1"/>
  <c r="D1154" i="1"/>
  <c r="D1151" i="1"/>
  <c r="C1151" i="1"/>
  <c r="D1150" i="1"/>
  <c r="H1150" i="1" s="1"/>
  <c r="C1150" i="1"/>
  <c r="D1149" i="1"/>
  <c r="C1149" i="1"/>
  <c r="D1148" i="1"/>
  <c r="C1148" i="1"/>
  <c r="H1147" i="1"/>
  <c r="D1147" i="1"/>
  <c r="C1147" i="1"/>
  <c r="G1147" i="1" s="1"/>
  <c r="D1146" i="1"/>
  <c r="H1146" i="1" s="1"/>
  <c r="C1146" i="1"/>
  <c r="D1145" i="1"/>
  <c r="C1145" i="1"/>
  <c r="D1144" i="1"/>
  <c r="C1144" i="1"/>
  <c r="H1143" i="1"/>
  <c r="D1143" i="1"/>
  <c r="C1143" i="1"/>
  <c r="G1143" i="1" s="1"/>
  <c r="D1142" i="1"/>
  <c r="H1142" i="1" s="1"/>
  <c r="C1142" i="1"/>
  <c r="D1141" i="1"/>
  <c r="C1141" i="1"/>
  <c r="D1140" i="1"/>
  <c r="C1140" i="1"/>
  <c r="H1139" i="1"/>
  <c r="D1139" i="1"/>
  <c r="C1139" i="1"/>
  <c r="G1139" i="1" s="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G1060" i="1"/>
  <c r="D1060" i="1"/>
  <c r="C1060" i="1"/>
  <c r="H1060" i="1" s="1"/>
  <c r="D1059" i="1"/>
  <c r="G1059" i="1" s="1"/>
  <c r="C1059" i="1"/>
  <c r="D1058" i="1"/>
  <c r="C1058" i="1"/>
  <c r="H1058" i="1" s="1"/>
  <c r="D1057" i="1"/>
  <c r="C1057" i="1"/>
  <c r="H1057" i="1" s="1"/>
  <c r="D1056" i="1"/>
  <c r="C1056" i="1"/>
  <c r="D1055" i="1"/>
  <c r="G1055" i="1" s="1"/>
  <c r="C1055" i="1"/>
  <c r="D1054" i="1"/>
  <c r="C1054" i="1"/>
  <c r="H1054" i="1" s="1"/>
  <c r="D1053" i="1"/>
  <c r="C1053" i="1"/>
  <c r="H1053" i="1" s="1"/>
  <c r="G1052" i="1"/>
  <c r="D1052" i="1"/>
  <c r="C1052" i="1"/>
  <c r="H1052" i="1" s="1"/>
  <c r="D1051" i="1"/>
  <c r="G1051" i="1" s="1"/>
  <c r="C1051" i="1"/>
  <c r="D1050" i="1"/>
  <c r="C1050" i="1"/>
  <c r="H1050" i="1" s="1"/>
  <c r="D1049" i="1"/>
  <c r="C1049" i="1"/>
  <c r="H1049" i="1" s="1"/>
  <c r="D1048" i="1"/>
  <c r="C1048" i="1"/>
  <c r="H1048" i="1" s="1"/>
  <c r="D1047" i="1"/>
  <c r="D1045" i="1"/>
  <c r="C1045" i="1"/>
  <c r="H1045" i="1" s="1"/>
  <c r="G1044" i="1"/>
  <c r="D1044" i="1"/>
  <c r="C1044" i="1"/>
  <c r="H1044" i="1" s="1"/>
  <c r="D1043" i="1"/>
  <c r="G1043" i="1" s="1"/>
  <c r="C1043" i="1"/>
  <c r="D1042" i="1"/>
  <c r="C1042" i="1"/>
  <c r="H1042" i="1" s="1"/>
  <c r="D1041" i="1"/>
  <c r="C1041" i="1"/>
  <c r="H1041" i="1" s="1"/>
  <c r="G1040" i="1"/>
  <c r="D1040" i="1"/>
  <c r="C1040" i="1"/>
  <c r="H1040" i="1" s="1"/>
  <c r="D1039" i="1"/>
  <c r="G1039" i="1" s="1"/>
  <c r="C1039" i="1"/>
  <c r="D1038" i="1"/>
  <c r="C1038" i="1"/>
  <c r="H1038" i="1" s="1"/>
  <c r="D1037" i="1"/>
  <c r="C1037" i="1"/>
  <c r="H1037" i="1" s="1"/>
  <c r="G1036" i="1"/>
  <c r="D1036" i="1"/>
  <c r="C1036" i="1"/>
  <c r="H1036" i="1" s="1"/>
  <c r="D1035" i="1"/>
  <c r="G1035" i="1" s="1"/>
  <c r="C1035" i="1"/>
  <c r="D1034" i="1"/>
  <c r="C1034" i="1"/>
  <c r="H1034" i="1" s="1"/>
  <c r="D1033" i="1"/>
  <c r="C1033" i="1"/>
  <c r="H1033" i="1" s="1"/>
  <c r="D1032" i="1"/>
  <c r="C1032" i="1"/>
  <c r="H1032" i="1" s="1"/>
  <c r="D1031" i="1"/>
  <c r="G1031" i="1" s="1"/>
  <c r="C1031" i="1"/>
  <c r="D1030" i="1"/>
  <c r="C1030" i="1"/>
  <c r="D1029" i="1"/>
  <c r="C1029" i="1"/>
  <c r="H1029" i="1" s="1"/>
  <c r="G1028" i="1"/>
  <c r="D1028" i="1"/>
  <c r="C1028" i="1"/>
  <c r="H1028" i="1" s="1"/>
  <c r="D1027" i="1"/>
  <c r="G1027" i="1" s="1"/>
  <c r="C1027" i="1"/>
  <c r="D1026" i="1"/>
  <c r="C1026" i="1"/>
  <c r="H1026" i="1" s="1"/>
  <c r="D1025" i="1"/>
  <c r="C1025" i="1"/>
  <c r="H1025" i="1" s="1"/>
  <c r="G1024" i="1"/>
  <c r="D1024" i="1"/>
  <c r="C1024" i="1"/>
  <c r="H1024" i="1" s="1"/>
  <c r="D1023" i="1"/>
  <c r="C1023" i="1"/>
  <c r="D1022" i="1"/>
  <c r="C1022" i="1"/>
  <c r="H1022" i="1" s="1"/>
  <c r="D1021" i="1"/>
  <c r="C1021" i="1"/>
  <c r="H1021" i="1" s="1"/>
  <c r="D1020" i="1"/>
  <c r="C1020" i="1"/>
  <c r="D1019" i="1"/>
  <c r="G1019" i="1" s="1"/>
  <c r="C1019" i="1"/>
  <c r="D1018" i="1"/>
  <c r="C1018" i="1"/>
  <c r="D1017" i="1"/>
  <c r="C1017" i="1"/>
  <c r="H1017" i="1" s="1"/>
  <c r="D1016" i="1"/>
  <c r="C1016" i="1"/>
  <c r="H1016" i="1" s="1"/>
  <c r="D1015" i="1"/>
  <c r="G1015" i="1" s="1"/>
  <c r="C1015" i="1"/>
  <c r="D1014" i="1"/>
  <c r="C1014" i="1"/>
  <c r="H1014" i="1" s="1"/>
  <c r="D1013" i="1"/>
  <c r="C1013" i="1"/>
  <c r="G1012" i="1"/>
  <c r="D1012" i="1"/>
  <c r="C1012" i="1"/>
  <c r="H1012" i="1" s="1"/>
  <c r="D1011" i="1"/>
  <c r="G1011" i="1" s="1"/>
  <c r="C1011" i="1"/>
  <c r="D1010" i="1"/>
  <c r="C1010" i="1"/>
  <c r="H1010" i="1" s="1"/>
  <c r="D1009" i="1"/>
  <c r="C1009" i="1"/>
  <c r="H1009" i="1" s="1"/>
  <c r="D1008" i="1"/>
  <c r="C1008" i="1"/>
  <c r="H1008" i="1" s="1"/>
  <c r="D1007" i="1"/>
  <c r="C1007" i="1"/>
  <c r="D1006" i="1"/>
  <c r="C1006" i="1"/>
  <c r="H1006" i="1" s="1"/>
  <c r="D1005" i="1"/>
  <c r="C1005" i="1"/>
  <c r="H1005" i="1" s="1"/>
  <c r="D1004" i="1"/>
  <c r="C1004" i="1"/>
  <c r="D1003" i="1"/>
  <c r="C1003" i="1"/>
  <c r="D1002" i="1"/>
  <c r="C1002" i="1"/>
  <c r="H1001" i="1"/>
  <c r="D1001" i="1"/>
  <c r="C1001" i="1"/>
  <c r="G1001" i="1" s="1"/>
  <c r="D1000" i="1"/>
  <c r="C1000" i="1"/>
  <c r="D999" i="1"/>
  <c r="C999" i="1"/>
  <c r="D998" i="1"/>
  <c r="C998" i="1"/>
  <c r="D997" i="1"/>
  <c r="C997" i="1"/>
  <c r="D996" i="1"/>
  <c r="C996" i="1"/>
  <c r="D995" i="1"/>
  <c r="C995" i="1"/>
  <c r="D994" i="1"/>
  <c r="C994" i="1"/>
  <c r="D993" i="1"/>
  <c r="C993" i="1"/>
  <c r="D992" i="1"/>
  <c r="C992" i="1"/>
  <c r="G992" i="1" s="1"/>
  <c r="D989" i="1"/>
  <c r="C989" i="1"/>
  <c r="H988" i="1"/>
  <c r="D988" i="1"/>
  <c r="C988" i="1"/>
  <c r="G988" i="1" s="1"/>
  <c r="D987" i="1"/>
  <c r="C987" i="1"/>
  <c r="D986" i="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D847" i="1"/>
  <c r="C847" i="1"/>
  <c r="G847" i="1" s="1"/>
  <c r="H846" i="1"/>
  <c r="D846" i="1"/>
  <c r="C846" i="1"/>
  <c r="G846" i="1" s="1"/>
  <c r="H845" i="1"/>
  <c r="D845" i="1"/>
  <c r="C845" i="1"/>
  <c r="G845" i="1" s="1"/>
  <c r="D844" i="1"/>
  <c r="C844" i="1"/>
  <c r="G844" i="1" s="1"/>
  <c r="D843" i="1"/>
  <c r="C843" i="1"/>
  <c r="G843" i="1" s="1"/>
  <c r="H842" i="1"/>
  <c r="D842" i="1"/>
  <c r="C842" i="1"/>
  <c r="G842" i="1" s="1"/>
  <c r="H841" i="1"/>
  <c r="D841" i="1"/>
  <c r="C841" i="1"/>
  <c r="G841" i="1" s="1"/>
  <c r="D840" i="1"/>
  <c r="C840" i="1"/>
  <c r="G840" i="1" s="1"/>
  <c r="D839" i="1"/>
  <c r="C839" i="1"/>
  <c r="G839" i="1" s="1"/>
  <c r="H838" i="1"/>
  <c r="D838" i="1"/>
  <c r="C838" i="1"/>
  <c r="G838" i="1" s="1"/>
  <c r="H837" i="1"/>
  <c r="D837" i="1"/>
  <c r="C837" i="1"/>
  <c r="G837" i="1" s="1"/>
  <c r="D836" i="1"/>
  <c r="C836" i="1"/>
  <c r="G836" i="1" s="1"/>
  <c r="D835" i="1"/>
  <c r="C835" i="1"/>
  <c r="G835" i="1" s="1"/>
  <c r="H834" i="1"/>
  <c r="D834" i="1"/>
  <c r="C834" i="1"/>
  <c r="G834" i="1" s="1"/>
  <c r="H833" i="1"/>
  <c r="D833" i="1"/>
  <c r="C833" i="1"/>
  <c r="G833" i="1" s="1"/>
  <c r="D832" i="1"/>
  <c r="C832" i="1"/>
  <c r="G832" i="1" s="1"/>
  <c r="D831" i="1"/>
  <c r="C831" i="1"/>
  <c r="G831" i="1" s="1"/>
  <c r="H830" i="1"/>
  <c r="D830" i="1"/>
  <c r="C830" i="1"/>
  <c r="G830" i="1" s="1"/>
  <c r="H829" i="1"/>
  <c r="D829" i="1"/>
  <c r="C829" i="1"/>
  <c r="G829" i="1" s="1"/>
  <c r="D828" i="1"/>
  <c r="C828" i="1"/>
  <c r="G828" i="1" s="1"/>
  <c r="D827" i="1"/>
  <c r="C827" i="1"/>
  <c r="G827" i="1" s="1"/>
  <c r="H826" i="1"/>
  <c r="D826" i="1"/>
  <c r="C826" i="1"/>
  <c r="G826" i="1" s="1"/>
  <c r="H825" i="1"/>
  <c r="D825" i="1"/>
  <c r="C825" i="1"/>
  <c r="G825" i="1" s="1"/>
  <c r="D824" i="1"/>
  <c r="C824" i="1"/>
  <c r="G824" i="1" s="1"/>
  <c r="D823" i="1"/>
  <c r="C823" i="1"/>
  <c r="G823" i="1" s="1"/>
  <c r="H822" i="1"/>
  <c r="D822" i="1"/>
  <c r="C822" i="1"/>
  <c r="G822" i="1" s="1"/>
  <c r="H821" i="1"/>
  <c r="D821" i="1"/>
  <c r="C821" i="1"/>
  <c r="G821" i="1" s="1"/>
  <c r="D820" i="1"/>
  <c r="C820" i="1"/>
  <c r="G820" i="1" s="1"/>
  <c r="D819" i="1"/>
  <c r="C819" i="1"/>
  <c r="G819" i="1" s="1"/>
  <c r="H818" i="1"/>
  <c r="D818" i="1"/>
  <c r="C818" i="1"/>
  <c r="G818" i="1" s="1"/>
  <c r="H817" i="1"/>
  <c r="D817" i="1"/>
  <c r="C817" i="1"/>
  <c r="G817" i="1" s="1"/>
  <c r="D816" i="1"/>
  <c r="C816" i="1"/>
  <c r="G816" i="1" s="1"/>
  <c r="D815" i="1"/>
  <c r="C815" i="1"/>
  <c r="G815" i="1" s="1"/>
  <c r="H814" i="1"/>
  <c r="D814" i="1"/>
  <c r="C814" i="1"/>
  <c r="G814" i="1" s="1"/>
  <c r="H813" i="1"/>
  <c r="D813" i="1"/>
  <c r="C813" i="1"/>
  <c r="G813" i="1" s="1"/>
  <c r="D812" i="1"/>
  <c r="C812" i="1"/>
  <c r="G812" i="1" s="1"/>
  <c r="D811" i="1"/>
  <c r="C811" i="1"/>
  <c r="G811" i="1" s="1"/>
  <c r="H810" i="1"/>
  <c r="D810" i="1"/>
  <c r="C810" i="1"/>
  <c r="G810" i="1" s="1"/>
  <c r="H809" i="1"/>
  <c r="D809" i="1"/>
  <c r="C809" i="1"/>
  <c r="G809" i="1" s="1"/>
  <c r="D808" i="1"/>
  <c r="C808" i="1"/>
  <c r="G808" i="1" s="1"/>
  <c r="D807" i="1"/>
  <c r="C807" i="1"/>
  <c r="G807" i="1" s="1"/>
  <c r="H806" i="1"/>
  <c r="D806" i="1"/>
  <c r="C806" i="1"/>
  <c r="G806" i="1" s="1"/>
  <c r="H805" i="1"/>
  <c r="D805" i="1"/>
  <c r="C805" i="1"/>
  <c r="G805" i="1" s="1"/>
  <c r="D804" i="1"/>
  <c r="C804" i="1"/>
  <c r="G804" i="1" s="1"/>
  <c r="D803" i="1"/>
  <c r="C803" i="1"/>
  <c r="G803" i="1" s="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D791" i="1"/>
  <c r="C791" i="1"/>
  <c r="G791" i="1" s="1"/>
  <c r="H790" i="1"/>
  <c r="D790" i="1"/>
  <c r="C790" i="1"/>
  <c r="G790" i="1" s="1"/>
  <c r="H789" i="1"/>
  <c r="D789" i="1"/>
  <c r="C789" i="1"/>
  <c r="G789" i="1" s="1"/>
  <c r="D788" i="1"/>
  <c r="C788" i="1"/>
  <c r="H788" i="1" s="1"/>
  <c r="D787" i="1"/>
  <c r="C787" i="1"/>
  <c r="G787" i="1" s="1"/>
  <c r="H786" i="1"/>
  <c r="D786" i="1"/>
  <c r="C786" i="1"/>
  <c r="G786" i="1" s="1"/>
  <c r="H785" i="1"/>
  <c r="D785" i="1"/>
  <c r="C785" i="1"/>
  <c r="D784" i="1"/>
  <c r="C784" i="1"/>
  <c r="H784" i="1" s="1"/>
  <c r="D783" i="1"/>
  <c r="C783" i="1"/>
  <c r="G783" i="1" s="1"/>
  <c r="H782" i="1"/>
  <c r="D782" i="1"/>
  <c r="C782" i="1"/>
  <c r="G782" i="1" s="1"/>
  <c r="H781" i="1"/>
  <c r="D781" i="1"/>
  <c r="C781" i="1"/>
  <c r="D780" i="1"/>
  <c r="C780" i="1"/>
  <c r="H780" i="1" s="1"/>
  <c r="D779" i="1"/>
  <c r="C779" i="1"/>
  <c r="G779" i="1" s="1"/>
  <c r="H778" i="1"/>
  <c r="D778" i="1"/>
  <c r="C778" i="1"/>
  <c r="G778" i="1" s="1"/>
  <c r="H777" i="1"/>
  <c r="D777" i="1"/>
  <c r="C777" i="1"/>
  <c r="D776" i="1"/>
  <c r="C776" i="1"/>
  <c r="H776" i="1" s="1"/>
  <c r="D775" i="1"/>
  <c r="C775" i="1"/>
  <c r="G775" i="1" s="1"/>
  <c r="H774" i="1"/>
  <c r="D774" i="1"/>
  <c r="C774" i="1"/>
  <c r="G774" i="1" s="1"/>
  <c r="H773" i="1"/>
  <c r="D773" i="1"/>
  <c r="C773" i="1"/>
  <c r="D772" i="1"/>
  <c r="C772" i="1"/>
  <c r="H772" i="1" s="1"/>
  <c r="D771" i="1"/>
  <c r="C771" i="1"/>
  <c r="G771" i="1" s="1"/>
  <c r="H770" i="1"/>
  <c r="D770" i="1"/>
  <c r="C770" i="1"/>
  <c r="G770" i="1" s="1"/>
  <c r="H769" i="1"/>
  <c r="D769" i="1"/>
  <c r="C769" i="1"/>
  <c r="D768" i="1"/>
  <c r="C768" i="1"/>
  <c r="H768" i="1" s="1"/>
  <c r="D767" i="1"/>
  <c r="C767" i="1"/>
  <c r="G767" i="1" s="1"/>
  <c r="H766" i="1"/>
  <c r="D766" i="1"/>
  <c r="C766" i="1"/>
  <c r="G766" i="1" s="1"/>
  <c r="H765" i="1"/>
  <c r="D765" i="1"/>
  <c r="C765" i="1"/>
  <c r="D764" i="1"/>
  <c r="C764" i="1"/>
  <c r="H764" i="1" s="1"/>
  <c r="D763" i="1"/>
  <c r="C763" i="1"/>
  <c r="G763" i="1" s="1"/>
  <c r="H762" i="1"/>
  <c r="D762" i="1"/>
  <c r="C762" i="1"/>
  <c r="G762" i="1" s="1"/>
  <c r="H761" i="1"/>
  <c r="D761" i="1"/>
  <c r="C761" i="1"/>
  <c r="D760" i="1"/>
  <c r="C760" i="1"/>
  <c r="H760" i="1" s="1"/>
  <c r="D759" i="1"/>
  <c r="C759" i="1"/>
  <c r="G759" i="1" s="1"/>
  <c r="H758" i="1"/>
  <c r="D758" i="1"/>
  <c r="C758" i="1"/>
  <c r="G758" i="1" s="1"/>
  <c r="H757" i="1"/>
  <c r="D757" i="1"/>
  <c r="C757" i="1"/>
  <c r="D756" i="1"/>
  <c r="C756" i="1"/>
  <c r="H756" i="1" s="1"/>
  <c r="D755" i="1"/>
  <c r="C755" i="1"/>
  <c r="G755" i="1" s="1"/>
  <c r="H754" i="1"/>
  <c r="D754" i="1"/>
  <c r="C754" i="1"/>
  <c r="G754" i="1" s="1"/>
  <c r="H753" i="1"/>
  <c r="D753" i="1"/>
  <c r="C753" i="1"/>
  <c r="D752" i="1"/>
  <c r="C752" i="1"/>
  <c r="H752" i="1" s="1"/>
  <c r="D751" i="1"/>
  <c r="C751" i="1"/>
  <c r="G751" i="1" s="1"/>
  <c r="H750" i="1"/>
  <c r="D750" i="1"/>
  <c r="C750" i="1"/>
  <c r="G750" i="1" s="1"/>
  <c r="H749" i="1"/>
  <c r="D749" i="1"/>
  <c r="C749" i="1"/>
  <c r="D748" i="1"/>
  <c r="C748" i="1"/>
  <c r="H748" i="1" s="1"/>
  <c r="D747" i="1"/>
  <c r="C747" i="1"/>
  <c r="G747" i="1" s="1"/>
  <c r="H746" i="1"/>
  <c r="D746" i="1"/>
  <c r="C746" i="1"/>
  <c r="G746" i="1" s="1"/>
  <c r="H745" i="1"/>
  <c r="D745" i="1"/>
  <c r="C745" i="1"/>
  <c r="D744" i="1"/>
  <c r="C744" i="1"/>
  <c r="H744" i="1" s="1"/>
  <c r="D743" i="1"/>
  <c r="C743" i="1"/>
  <c r="G743" i="1" s="1"/>
  <c r="H742" i="1"/>
  <c r="D742" i="1"/>
  <c r="C742" i="1"/>
  <c r="G742" i="1" s="1"/>
  <c r="H741" i="1"/>
  <c r="D741" i="1"/>
  <c r="C741" i="1"/>
  <c r="D740" i="1"/>
  <c r="C740" i="1"/>
  <c r="H740" i="1" s="1"/>
  <c r="D739" i="1"/>
  <c r="C739" i="1"/>
  <c r="G739" i="1" s="1"/>
  <c r="H738" i="1"/>
  <c r="D738" i="1"/>
  <c r="C738" i="1"/>
  <c r="G738" i="1" s="1"/>
  <c r="H737" i="1"/>
  <c r="D737" i="1"/>
  <c r="C737" i="1"/>
  <c r="D736" i="1"/>
  <c r="C736" i="1"/>
  <c r="H736" i="1" s="1"/>
  <c r="D735" i="1"/>
  <c r="C735" i="1"/>
  <c r="G735" i="1" s="1"/>
  <c r="H734" i="1"/>
  <c r="D734" i="1"/>
  <c r="C734" i="1"/>
  <c r="G734" i="1" s="1"/>
  <c r="H733" i="1"/>
  <c r="D733" i="1"/>
  <c r="C733" i="1"/>
  <c r="D732" i="1"/>
  <c r="C732" i="1"/>
  <c r="H732" i="1" s="1"/>
  <c r="D731" i="1"/>
  <c r="C731" i="1"/>
  <c r="G731" i="1" s="1"/>
  <c r="H730" i="1"/>
  <c r="D730" i="1"/>
  <c r="C730" i="1"/>
  <c r="G730" i="1" s="1"/>
  <c r="H729" i="1"/>
  <c r="D729" i="1"/>
  <c r="C729" i="1"/>
  <c r="D728" i="1"/>
  <c r="C728" i="1"/>
  <c r="H728" i="1" s="1"/>
  <c r="D727" i="1"/>
  <c r="C727" i="1"/>
  <c r="G727" i="1" s="1"/>
  <c r="H726" i="1"/>
  <c r="D726" i="1"/>
  <c r="C726" i="1"/>
  <c r="G726" i="1" s="1"/>
  <c r="H725" i="1"/>
  <c r="D725" i="1"/>
  <c r="C725" i="1"/>
  <c r="D724" i="1"/>
  <c r="C724" i="1"/>
  <c r="H724" i="1" s="1"/>
  <c r="D723" i="1"/>
  <c r="C723" i="1"/>
  <c r="G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H644" i="1" s="1"/>
  <c r="D643" i="1"/>
  <c r="C643" i="1"/>
  <c r="D642" i="1"/>
  <c r="C642" i="1"/>
  <c r="D641" i="1"/>
  <c r="C641" i="1"/>
  <c r="C638" i="1"/>
  <c r="D632" i="1"/>
  <c r="C632" i="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D412" i="1"/>
  <c r="C412" i="1"/>
  <c r="C411"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D364" i="1"/>
  <c r="C364" i="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G88" i="1" s="1"/>
  <c r="C88"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G79" i="1" s="1"/>
  <c r="C79"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G59" i="1" s="1"/>
  <c r="C59" i="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5" i="1"/>
  <c r="G45" i="1" s="1"/>
  <c r="C45" i="1"/>
  <c r="D44" i="1"/>
  <c r="G44" i="1" s="1"/>
  <c r="C44" i="1"/>
  <c r="D43" i="1"/>
  <c r="G43" i="1" s="1"/>
  <c r="C43" i="1"/>
  <c r="D42" i="1"/>
  <c r="G42" i="1" s="1"/>
  <c r="C42" i="1"/>
  <c r="D41" i="1"/>
  <c r="G41" i="1" s="1"/>
  <c r="C41" i="1"/>
  <c r="D40" i="1"/>
  <c r="G40" i="1" s="1"/>
  <c r="C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D3" i="1"/>
  <c r="H649" i="1" l="1"/>
  <c r="G1576" i="1"/>
  <c r="G1578" i="1"/>
  <c r="G1564" i="1"/>
  <c r="G1563" i="1"/>
  <c r="G1562" i="1"/>
  <c r="G1560" i="1"/>
  <c r="H1561" i="1"/>
  <c r="G1534" i="1"/>
  <c r="H1533" i="1"/>
  <c r="G1532" i="1"/>
  <c r="G1530" i="1"/>
  <c r="H1528" i="1"/>
  <c r="G1525" i="1"/>
  <c r="H1525" i="1"/>
  <c r="G1527" i="1"/>
  <c r="D49" i="8"/>
  <c r="C1524" i="1" s="1"/>
  <c r="H1524" i="1" s="1"/>
  <c r="G1526" i="1"/>
  <c r="C1501" i="1"/>
  <c r="H1501" i="1" s="1"/>
  <c r="H1481" i="1"/>
  <c r="G1481" i="1"/>
  <c r="G1484" i="1"/>
  <c r="H412" i="1"/>
  <c r="E643" i="4"/>
  <c r="D637" i="1" s="1"/>
  <c r="H405" i="1"/>
  <c r="H632" i="1"/>
  <c r="D411" i="1"/>
  <c r="G411" i="1" s="1"/>
  <c r="E22" i="9"/>
  <c r="B22" i="9" s="1"/>
  <c r="E23" i="9"/>
  <c r="B23" i="9" s="1"/>
  <c r="H711" i="1"/>
  <c r="H703" i="1"/>
  <c r="H670" i="1"/>
  <c r="H669" i="1"/>
  <c r="H668" i="1"/>
  <c r="H643" i="1"/>
  <c r="H645" i="1"/>
  <c r="H642" i="1"/>
  <c r="H641" i="1"/>
  <c r="F383" i="4"/>
  <c r="H379" i="1"/>
  <c r="H378" i="1"/>
  <c r="H371" i="1"/>
  <c r="H367" i="1"/>
  <c r="H365" i="1"/>
  <c r="H364" i="1"/>
  <c r="H413" i="1"/>
  <c r="H411" i="1"/>
  <c r="F225" i="9"/>
  <c r="B225" i="9" s="1"/>
  <c r="E196" i="4"/>
  <c r="D192" i="1" s="1"/>
  <c r="E47" i="9"/>
  <c r="B47" i="9" s="1"/>
  <c r="F188" i="4"/>
  <c r="F223" i="9"/>
  <c r="B223" i="9" s="1"/>
  <c r="B221" i="9"/>
  <c r="E44" i="9"/>
  <c r="B44" i="9" s="1"/>
  <c r="F219" i="9"/>
  <c r="B219" i="9" s="1"/>
  <c r="E43" i="9"/>
  <c r="B43" i="9" s="1"/>
  <c r="E40" i="9"/>
  <c r="B40" i="9" s="1"/>
  <c r="E152" i="4"/>
  <c r="D148" i="1" s="1"/>
  <c r="F217" i="9"/>
  <c r="B217" i="9" s="1"/>
  <c r="E31" i="9"/>
  <c r="B31" i="9" s="1"/>
  <c r="E30" i="9"/>
  <c r="B30" i="9" s="1"/>
  <c r="H30" i="3"/>
  <c r="C1453" i="1"/>
  <c r="D5" i="7"/>
  <c r="G1454" i="1"/>
  <c r="G1411" i="1"/>
  <c r="I28" i="3"/>
  <c r="F115" i="6"/>
  <c r="D1236" i="1"/>
  <c r="E33" i="9"/>
  <c r="B33" i="9" s="1"/>
  <c r="B215" i="9"/>
  <c r="E296" i="9"/>
  <c r="B296" i="9" s="1"/>
  <c r="E300" i="9"/>
  <c r="B300" i="9" s="1"/>
  <c r="G1271" i="1"/>
  <c r="G1263" i="1"/>
  <c r="F258" i="5"/>
  <c r="C1235" i="1"/>
  <c r="G1235" i="1" s="1"/>
  <c r="C1227" i="1"/>
  <c r="G1227" i="1" s="1"/>
  <c r="G1223" i="1"/>
  <c r="H1223" i="1"/>
  <c r="G1218" i="1"/>
  <c r="H1138" i="1"/>
  <c r="H1030" i="1"/>
  <c r="F45" i="5"/>
  <c r="H1018" i="1"/>
  <c r="G1002" i="1"/>
  <c r="H1000" i="1"/>
  <c r="G999" i="1"/>
  <c r="G998" i="1"/>
  <c r="G995" i="1"/>
  <c r="G993" i="1"/>
  <c r="G989" i="1"/>
  <c r="E287" i="9"/>
  <c r="B287" i="9" s="1"/>
  <c r="E301" i="9"/>
  <c r="B301" i="9" s="1"/>
  <c r="G1278" i="1"/>
  <c r="H1278" i="1"/>
  <c r="E293" i="9"/>
  <c r="B293" i="9" s="1"/>
  <c r="H1271" i="1"/>
  <c r="H1263" i="1"/>
  <c r="E286" i="9"/>
  <c r="B286" i="9" s="1"/>
  <c r="F259" i="5"/>
  <c r="D1214" i="1"/>
  <c r="D245" i="5"/>
  <c r="F245" i="5" s="1"/>
  <c r="E282" i="9"/>
  <c r="B282" i="9" s="1"/>
  <c r="G1219" i="1"/>
  <c r="H1219" i="1"/>
  <c r="H1218" i="1"/>
  <c r="G1155" i="1"/>
  <c r="H1155" i="1"/>
  <c r="G1151" i="1"/>
  <c r="H1151" i="1"/>
  <c r="E288" i="9"/>
  <c r="B288" i="9" s="1"/>
  <c r="E68" i="5"/>
  <c r="D1046" i="1" s="1"/>
  <c r="E291" i="9"/>
  <c r="B291" i="9" s="1"/>
  <c r="F149" i="5"/>
  <c r="H1056" i="1"/>
  <c r="G1056" i="1"/>
  <c r="F78" i="5"/>
  <c r="G1048" i="1"/>
  <c r="G1032" i="1"/>
  <c r="F52" i="5"/>
  <c r="G1023" i="1"/>
  <c r="F41" i="5"/>
  <c r="H1020" i="1"/>
  <c r="G1020" i="1"/>
  <c r="H1013" i="1"/>
  <c r="G1016" i="1"/>
  <c r="F35" i="5"/>
  <c r="F29" i="5"/>
  <c r="G1008" i="1"/>
  <c r="G1007" i="1"/>
  <c r="G1004" i="1"/>
  <c r="H1004" i="1"/>
  <c r="G997" i="1"/>
  <c r="E12" i="5"/>
  <c r="D990" i="1" s="1"/>
  <c r="G1003" i="1"/>
  <c r="H1003" i="1"/>
  <c r="H1002" i="1"/>
  <c r="G1000" i="1"/>
  <c r="H999" i="1"/>
  <c r="F19" i="5"/>
  <c r="H998" i="1"/>
  <c r="H997" i="1"/>
  <c r="G991" i="1"/>
  <c r="G996" i="1"/>
  <c r="H996" i="1"/>
  <c r="H995" i="1"/>
  <c r="G994" i="1"/>
  <c r="H994" i="1"/>
  <c r="H993" i="1"/>
  <c r="F13" i="5"/>
  <c r="H991" i="1"/>
  <c r="H992" i="1"/>
  <c r="H989" i="1"/>
  <c r="G987" i="1"/>
  <c r="G986" i="1"/>
  <c r="H987" i="1"/>
  <c r="H986" i="1"/>
  <c r="H92" i="1"/>
  <c r="G92" i="1"/>
  <c r="H104" i="1"/>
  <c r="G104" i="1"/>
  <c r="H116" i="1"/>
  <c r="G116" i="1"/>
  <c r="H155" i="1"/>
  <c r="G155" i="1"/>
  <c r="H4" i="1"/>
  <c r="H6" i="1"/>
  <c r="H8" i="1"/>
  <c r="H10" i="1"/>
  <c r="H12" i="1"/>
  <c r="H14" i="1"/>
  <c r="H16" i="1"/>
  <c r="H18" i="1"/>
  <c r="H20" i="1"/>
  <c r="H22" i="1"/>
  <c r="H24" i="1"/>
  <c r="H26" i="1"/>
  <c r="H28" i="1"/>
  <c r="H30" i="1"/>
  <c r="H32" i="1"/>
  <c r="H34" i="1"/>
  <c r="H36" i="1"/>
  <c r="H38" i="1"/>
  <c r="H40" i="1"/>
  <c r="H42" i="1"/>
  <c r="H44" i="1"/>
  <c r="H48" i="1"/>
  <c r="H50" i="1"/>
  <c r="H52" i="1"/>
  <c r="H54" i="1"/>
  <c r="H56" i="1"/>
  <c r="H58" i="1"/>
  <c r="H60" i="1"/>
  <c r="H62" i="1"/>
  <c r="H64" i="1"/>
  <c r="H66" i="1"/>
  <c r="H68" i="1"/>
  <c r="H70" i="1"/>
  <c r="H72" i="1"/>
  <c r="H74" i="1"/>
  <c r="H76" i="1"/>
  <c r="H79" i="1"/>
  <c r="H81" i="1"/>
  <c r="H83" i="1"/>
  <c r="H84" i="1"/>
  <c r="H87" i="1"/>
  <c r="H91" i="1"/>
  <c r="G91" i="1"/>
  <c r="H95" i="1"/>
  <c r="G95" i="1"/>
  <c r="H99" i="1"/>
  <c r="G99" i="1"/>
  <c r="H103" i="1"/>
  <c r="G103" i="1"/>
  <c r="H107" i="1"/>
  <c r="G107" i="1"/>
  <c r="H111" i="1"/>
  <c r="G111" i="1"/>
  <c r="H115" i="1"/>
  <c r="G115" i="1"/>
  <c r="H119" i="1"/>
  <c r="G119" i="1"/>
  <c r="H148" i="1"/>
  <c r="G148" i="1"/>
  <c r="H152" i="1"/>
  <c r="G152" i="1"/>
  <c r="H156" i="1"/>
  <c r="G156" i="1"/>
  <c r="H251" i="1"/>
  <c r="G251" i="1"/>
  <c r="H253" i="1"/>
  <c r="G253" i="1"/>
  <c r="H257" i="1"/>
  <c r="G257" i="1"/>
  <c r="H291" i="1"/>
  <c r="G291" i="1"/>
  <c r="H308" i="1"/>
  <c r="G308" i="1"/>
  <c r="H312" i="1"/>
  <c r="G312" i="1"/>
  <c r="H316" i="1"/>
  <c r="G316" i="1"/>
  <c r="H318" i="1"/>
  <c r="G318" i="1"/>
  <c r="H320" i="1"/>
  <c r="G320" i="1"/>
  <c r="H322" i="1"/>
  <c r="G322" i="1"/>
  <c r="H102" i="1"/>
  <c r="G102" i="1"/>
  <c r="H114" i="1"/>
  <c r="G114" i="1"/>
  <c r="H153" i="1"/>
  <c r="G153"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77" i="1"/>
  <c r="H80" i="1"/>
  <c r="H82" i="1"/>
  <c r="H85" i="1"/>
  <c r="H86" i="1"/>
  <c r="H89" i="1"/>
  <c r="G89" i="1"/>
  <c r="H93" i="1"/>
  <c r="G93" i="1"/>
  <c r="H97" i="1"/>
  <c r="G97" i="1"/>
  <c r="H101" i="1"/>
  <c r="G101" i="1"/>
  <c r="H105" i="1"/>
  <c r="G105" i="1"/>
  <c r="H109" i="1"/>
  <c r="G109" i="1"/>
  <c r="H113" i="1"/>
  <c r="G113" i="1"/>
  <c r="H117" i="1"/>
  <c r="G117" i="1"/>
  <c r="H150" i="1"/>
  <c r="G150" i="1"/>
  <c r="H154" i="1"/>
  <c r="G154" i="1"/>
  <c r="H158" i="1"/>
  <c r="G158" i="1"/>
  <c r="H249" i="1"/>
  <c r="G249" i="1"/>
  <c r="H255" i="1"/>
  <c r="G255" i="1"/>
  <c r="H289" i="1"/>
  <c r="G289" i="1"/>
  <c r="H310" i="1"/>
  <c r="G310" i="1"/>
  <c r="H314" i="1"/>
  <c r="G314" i="1"/>
  <c r="H8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94" i="1"/>
  <c r="G94" i="1"/>
  <c r="H98" i="1"/>
  <c r="G98" i="1"/>
  <c r="H106" i="1"/>
  <c r="G106" i="1"/>
  <c r="H110" i="1"/>
  <c r="G110" i="1"/>
  <c r="H118" i="1"/>
  <c r="G118" i="1"/>
  <c r="H149" i="1"/>
  <c r="G149" i="1"/>
  <c r="H157" i="1"/>
  <c r="G157" i="1"/>
  <c r="H254" i="1"/>
  <c r="G254" i="1"/>
  <c r="H258" i="1"/>
  <c r="G258" i="1"/>
  <c r="H290" i="1"/>
  <c r="G290" i="1"/>
  <c r="H307" i="1"/>
  <c r="G307" i="1"/>
  <c r="H309" i="1"/>
  <c r="G309" i="1"/>
  <c r="H313" i="1"/>
  <c r="G313" i="1"/>
  <c r="H317" i="1"/>
  <c r="G317" i="1"/>
  <c r="H321" i="1"/>
  <c r="G321" i="1"/>
  <c r="H90" i="1"/>
  <c r="G90" i="1"/>
  <c r="H96" i="1"/>
  <c r="G96" i="1"/>
  <c r="H100" i="1"/>
  <c r="G100" i="1"/>
  <c r="H108" i="1"/>
  <c r="G108" i="1"/>
  <c r="H112" i="1"/>
  <c r="G112" i="1"/>
  <c r="H151" i="1"/>
  <c r="G151" i="1"/>
  <c r="H250" i="1"/>
  <c r="G250" i="1"/>
  <c r="H252" i="1"/>
  <c r="G252" i="1"/>
  <c r="H256" i="1"/>
  <c r="G256" i="1"/>
  <c r="H288" i="1"/>
  <c r="G288" i="1"/>
  <c r="H292" i="1"/>
  <c r="G292" i="1"/>
  <c r="H311" i="1"/>
  <c r="G311" i="1"/>
  <c r="H315" i="1"/>
  <c r="G315" i="1"/>
  <c r="H319" i="1"/>
  <c r="G319" i="1"/>
  <c r="H323" i="1"/>
  <c r="G323" i="1"/>
  <c r="H121" i="1"/>
  <c r="G121" i="1"/>
  <c r="H123" i="1"/>
  <c r="G123" i="1"/>
  <c r="H125" i="1"/>
  <c r="G125" i="1"/>
  <c r="H127" i="1"/>
  <c r="G127" i="1"/>
  <c r="H131" i="1"/>
  <c r="G131" i="1"/>
  <c r="H133" i="1"/>
  <c r="G133" i="1"/>
  <c r="H135" i="1"/>
  <c r="G135" i="1"/>
  <c r="H137" i="1"/>
  <c r="G137" i="1"/>
  <c r="H139" i="1"/>
  <c r="G139" i="1"/>
  <c r="H141" i="1"/>
  <c r="G141" i="1"/>
  <c r="H143" i="1"/>
  <c r="G143" i="1"/>
  <c r="H145"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792" i="1"/>
  <c r="H796" i="1"/>
  <c r="H800" i="1"/>
  <c r="H804" i="1"/>
  <c r="H808" i="1"/>
  <c r="H812" i="1"/>
  <c r="H816" i="1"/>
  <c r="H820" i="1"/>
  <c r="H824" i="1"/>
  <c r="H828" i="1"/>
  <c r="H832" i="1"/>
  <c r="H836" i="1"/>
  <c r="H840" i="1"/>
  <c r="H844"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H791" i="1"/>
  <c r="H795" i="1"/>
  <c r="H799" i="1"/>
  <c r="H803" i="1"/>
  <c r="H807" i="1"/>
  <c r="H811" i="1"/>
  <c r="H815" i="1"/>
  <c r="H819" i="1"/>
  <c r="H823" i="1"/>
  <c r="H827" i="1"/>
  <c r="H831" i="1"/>
  <c r="H835" i="1"/>
  <c r="H839" i="1"/>
  <c r="H843" i="1"/>
  <c r="H847" i="1"/>
  <c r="G724" i="1"/>
  <c r="G728" i="1"/>
  <c r="G732" i="1"/>
  <c r="G736" i="1"/>
  <c r="G740" i="1"/>
  <c r="G744" i="1"/>
  <c r="G748" i="1"/>
  <c r="G752" i="1"/>
  <c r="G756" i="1"/>
  <c r="G760" i="1"/>
  <c r="G764" i="1"/>
  <c r="G768" i="1"/>
  <c r="G772" i="1"/>
  <c r="G776" i="1"/>
  <c r="G780" i="1"/>
  <c r="G784" i="1"/>
  <c r="G788" i="1"/>
  <c r="G1006" i="1"/>
  <c r="G1010" i="1"/>
  <c r="G1014" i="1"/>
  <c r="G1018" i="1"/>
  <c r="G1022" i="1"/>
  <c r="G1026" i="1"/>
  <c r="G1030" i="1"/>
  <c r="G1034" i="1"/>
  <c r="G1038" i="1"/>
  <c r="G1042" i="1"/>
  <c r="G1050" i="1"/>
  <c r="G1054" i="1"/>
  <c r="G1058" i="1"/>
  <c r="G1185" i="1"/>
  <c r="H1185" i="1"/>
  <c r="G1188" i="1"/>
  <c r="H1188" i="1"/>
  <c r="G1193" i="1"/>
  <c r="H1193" i="1"/>
  <c r="G1196" i="1"/>
  <c r="H1196" i="1"/>
  <c r="G1201" i="1"/>
  <c r="H1201" i="1"/>
  <c r="G1204" i="1"/>
  <c r="H1204" i="1"/>
  <c r="G1209" i="1"/>
  <c r="H1209" i="1"/>
  <c r="G1212" i="1"/>
  <c r="H1212" i="1"/>
  <c r="G1216" i="1"/>
  <c r="H1216" i="1"/>
  <c r="G1221" i="1"/>
  <c r="H1221" i="1"/>
  <c r="G1224" i="1"/>
  <c r="H1224" i="1"/>
  <c r="G1229" i="1"/>
  <c r="H1229" i="1"/>
  <c r="G1232" i="1"/>
  <c r="H1232"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6" i="1"/>
  <c r="H1296" i="1"/>
  <c r="G1304" i="1"/>
  <c r="H1304" i="1"/>
  <c r="G1312" i="1"/>
  <c r="H1312" i="1"/>
  <c r="G1320" i="1"/>
  <c r="H1320" i="1"/>
  <c r="G1328" i="1"/>
  <c r="H1328" i="1"/>
  <c r="J1457" i="1"/>
  <c r="G1457" i="1"/>
  <c r="H1457" i="1"/>
  <c r="H1465" i="1"/>
  <c r="G1465" i="1"/>
  <c r="I1465" i="1" s="1"/>
  <c r="J1465" i="1"/>
  <c r="G1005" i="1"/>
  <c r="H1007" i="1"/>
  <c r="G1009" i="1"/>
  <c r="H1011" i="1"/>
  <c r="G1013" i="1"/>
  <c r="H1015" i="1"/>
  <c r="G1017" i="1"/>
  <c r="H1019" i="1"/>
  <c r="G1021" i="1"/>
  <c r="H1023" i="1"/>
  <c r="G1025" i="1"/>
  <c r="H1027" i="1"/>
  <c r="G1029" i="1"/>
  <c r="H1031" i="1"/>
  <c r="G1033" i="1"/>
  <c r="H1035" i="1"/>
  <c r="G1037" i="1"/>
  <c r="H1039" i="1"/>
  <c r="G1041" i="1"/>
  <c r="H1043" i="1"/>
  <c r="G1045" i="1"/>
  <c r="G1049" i="1"/>
  <c r="H1051" i="1"/>
  <c r="G1053" i="1"/>
  <c r="H1055" i="1"/>
  <c r="G1057" i="1"/>
  <c r="H1059"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G1141" i="1"/>
  <c r="H1141" i="1"/>
  <c r="G1144" i="1"/>
  <c r="H1144" i="1"/>
  <c r="G1149" i="1"/>
  <c r="H1149" i="1"/>
  <c r="G1156" i="1"/>
  <c r="H1156" i="1"/>
  <c r="G1161" i="1"/>
  <c r="H1161" i="1"/>
  <c r="G1164" i="1"/>
  <c r="H1164" i="1"/>
  <c r="G1169" i="1"/>
  <c r="H1169" i="1"/>
  <c r="G1172" i="1"/>
  <c r="H1172" i="1"/>
  <c r="G1177" i="1"/>
  <c r="H1177" i="1"/>
  <c r="G1180" i="1"/>
  <c r="H1180" i="1"/>
  <c r="G1332" i="1"/>
  <c r="H1332" i="1"/>
  <c r="G1340" i="1"/>
  <c r="H1340" i="1"/>
  <c r="G1348" i="1"/>
  <c r="H1348" i="1"/>
  <c r="G1356" i="1"/>
  <c r="H1356" i="1"/>
  <c r="G1364" i="1"/>
  <c r="H1364" i="1"/>
  <c r="G1372" i="1"/>
  <c r="H1372" i="1"/>
  <c r="G1380" i="1"/>
  <c r="H1380" i="1"/>
  <c r="G1384" i="1"/>
  <c r="H1384" i="1"/>
  <c r="G1392" i="1"/>
  <c r="H1392" i="1"/>
  <c r="G1400" i="1"/>
  <c r="H1400" i="1"/>
  <c r="G1408" i="1"/>
  <c r="H1408" i="1"/>
  <c r="G1416" i="1"/>
  <c r="H1416" i="1"/>
  <c r="G1428" i="1"/>
  <c r="H1428" i="1"/>
  <c r="J1446" i="1"/>
  <c r="G1184" i="1"/>
  <c r="H1184" i="1"/>
  <c r="G1189" i="1"/>
  <c r="H1189" i="1"/>
  <c r="G1192" i="1"/>
  <c r="H1192" i="1"/>
  <c r="G1197" i="1"/>
  <c r="H1197" i="1"/>
  <c r="G1200" i="1"/>
  <c r="H1200" i="1"/>
  <c r="G1205" i="1"/>
  <c r="H1205" i="1"/>
  <c r="G1208" i="1"/>
  <c r="H1208" i="1"/>
  <c r="G1213" i="1"/>
  <c r="H1213" i="1"/>
  <c r="G1217" i="1"/>
  <c r="H1217" i="1"/>
  <c r="G1220" i="1"/>
  <c r="H1220" i="1"/>
  <c r="G1225" i="1"/>
  <c r="H1225" i="1"/>
  <c r="G1228" i="1"/>
  <c r="H1228" i="1"/>
  <c r="G1233" i="1"/>
  <c r="H1233"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92" i="1"/>
  <c r="H1292" i="1"/>
  <c r="G1300" i="1"/>
  <c r="H1300" i="1"/>
  <c r="G1308" i="1"/>
  <c r="H1308" i="1"/>
  <c r="G1316" i="1"/>
  <c r="H1316" i="1"/>
  <c r="G1324" i="1"/>
  <c r="H1324" i="1"/>
  <c r="G1439" i="1"/>
  <c r="J1439" i="1"/>
  <c r="H1439" i="1"/>
  <c r="H1476" i="1"/>
  <c r="G1476" i="1"/>
  <c r="I1476" i="1" s="1"/>
  <c r="J1476" i="1"/>
  <c r="H1483" i="1"/>
  <c r="G1483" i="1"/>
  <c r="H1491" i="1"/>
  <c r="G1491" i="1"/>
  <c r="H1499" i="1"/>
  <c r="G1499" i="1"/>
  <c r="H1507" i="1"/>
  <c r="G1507" i="1"/>
  <c r="H1515" i="1"/>
  <c r="G1515"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G1137" i="1"/>
  <c r="H1137" i="1"/>
  <c r="G1140" i="1"/>
  <c r="H1140" i="1"/>
  <c r="G1145" i="1"/>
  <c r="H1145" i="1"/>
  <c r="G1148" i="1"/>
  <c r="H1148" i="1"/>
  <c r="G1157" i="1"/>
  <c r="H1157" i="1"/>
  <c r="G1160" i="1"/>
  <c r="H1160" i="1"/>
  <c r="G1165" i="1"/>
  <c r="H1165" i="1"/>
  <c r="G1168" i="1"/>
  <c r="H1168" i="1"/>
  <c r="G1173" i="1"/>
  <c r="H1173" i="1"/>
  <c r="G1176" i="1"/>
  <c r="H1176" i="1"/>
  <c r="G1181" i="1"/>
  <c r="H1181" i="1"/>
  <c r="G1336" i="1"/>
  <c r="H1336" i="1"/>
  <c r="G1344" i="1"/>
  <c r="H1344" i="1"/>
  <c r="G1352" i="1"/>
  <c r="H1352" i="1"/>
  <c r="G1360" i="1"/>
  <c r="H1360" i="1"/>
  <c r="G1368" i="1"/>
  <c r="H1368" i="1"/>
  <c r="G1376" i="1"/>
  <c r="H1376" i="1"/>
  <c r="G1388" i="1"/>
  <c r="H1388" i="1"/>
  <c r="G1396" i="1"/>
  <c r="H1396" i="1"/>
  <c r="G1404" i="1"/>
  <c r="H1404" i="1"/>
  <c r="G1412" i="1"/>
  <c r="H1412" i="1"/>
  <c r="G1420" i="1"/>
  <c r="H1420" i="1"/>
  <c r="G1424" i="1"/>
  <c r="H1424" i="1"/>
  <c r="G1432" i="1"/>
  <c r="H1432" i="1"/>
  <c r="H1441" i="1"/>
  <c r="G1441" i="1"/>
  <c r="J1441" i="1"/>
  <c r="J1451" i="1"/>
  <c r="G1451" i="1"/>
  <c r="H1451" i="1"/>
  <c r="H1289" i="1"/>
  <c r="H1293"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50" i="1"/>
  <c r="G1450" i="1"/>
  <c r="I1450" i="1" s="1"/>
  <c r="H1456" i="1"/>
  <c r="G1456" i="1"/>
  <c r="J1462" i="1"/>
  <c r="G1462" i="1"/>
  <c r="I1462" i="1" s="1"/>
  <c r="I1472" i="1"/>
  <c r="J1474" i="1"/>
  <c r="G1474" i="1"/>
  <c r="I1474" i="1" s="1"/>
  <c r="H1547" i="1"/>
  <c r="G1547" i="1"/>
  <c r="G1138" i="1"/>
  <c r="G1142" i="1"/>
  <c r="G1146" i="1"/>
  <c r="G1150" i="1"/>
  <c r="G1158" i="1"/>
  <c r="G1162" i="1"/>
  <c r="G1166" i="1"/>
  <c r="G1170" i="1"/>
  <c r="G1174" i="1"/>
  <c r="G1178" i="1"/>
  <c r="G1182" i="1"/>
  <c r="G1186" i="1"/>
  <c r="G1442" i="1"/>
  <c r="H1442" i="1"/>
  <c r="H1445" i="1"/>
  <c r="G1445" i="1"/>
  <c r="J1447" i="1"/>
  <c r="G1447" i="1"/>
  <c r="I1447" i="1" s="1"/>
  <c r="H1469" i="1"/>
  <c r="G1469" i="1"/>
  <c r="H1473" i="1"/>
  <c r="G1473" i="1"/>
  <c r="I1477" i="1"/>
  <c r="H1480" i="1"/>
  <c r="G1480" i="1"/>
  <c r="H1488" i="1"/>
  <c r="G1488" i="1"/>
  <c r="H1496" i="1"/>
  <c r="G1496" i="1"/>
  <c r="H1504" i="1"/>
  <c r="G1504" i="1"/>
  <c r="H1512" i="1"/>
  <c r="G1512" i="1"/>
  <c r="G1545" i="1"/>
  <c r="H1545" i="1"/>
  <c r="F128" i="4"/>
  <c r="E124" i="4"/>
  <c r="H1446" i="1"/>
  <c r="G1446" i="1"/>
  <c r="H1460" i="1"/>
  <c r="G1460" i="1"/>
  <c r="I1464" i="1"/>
  <c r="J1466" i="1"/>
  <c r="G1466" i="1"/>
  <c r="I1466" i="1" s="1"/>
  <c r="J1479" i="1"/>
  <c r="H1479" i="1"/>
  <c r="G1479" i="1"/>
  <c r="G1486" i="1"/>
  <c r="H1486" i="1"/>
  <c r="G1494" i="1"/>
  <c r="H1494" i="1"/>
  <c r="G1502" i="1"/>
  <c r="H1502" i="1"/>
  <c r="G1510" i="1"/>
  <c r="H1510" i="1"/>
  <c r="H1542" i="1"/>
  <c r="G1542" i="1"/>
  <c r="H1448" i="1"/>
  <c r="I1448" i="1" s="1"/>
  <c r="J1448" i="1"/>
  <c r="H1449" i="1"/>
  <c r="I1449" i="1" s="1"/>
  <c r="H1452" i="1"/>
  <c r="I1452" i="1" s="1"/>
  <c r="J1452" i="1"/>
  <c r="H1455" i="1"/>
  <c r="I1455" i="1" s="1"/>
  <c r="H1458" i="1"/>
  <c r="I1458" i="1" s="1"/>
  <c r="J1458" i="1"/>
  <c r="H1459" i="1"/>
  <c r="I1459" i="1" s="1"/>
  <c r="H1463" i="1"/>
  <c r="I1463" i="1" s="1"/>
  <c r="J1463" i="1"/>
  <c r="H1464" i="1"/>
  <c r="H1467" i="1"/>
  <c r="I1467" i="1" s="1"/>
  <c r="J1467" i="1"/>
  <c r="H1468" i="1"/>
  <c r="I1468" i="1" s="1"/>
  <c r="H1471" i="1"/>
  <c r="I1471" i="1" s="1"/>
  <c r="J1471" i="1"/>
  <c r="H1472" i="1"/>
  <c r="H1475" i="1"/>
  <c r="F421" i="4"/>
  <c r="D420" i="4"/>
  <c r="G1440" i="1"/>
  <c r="I1440" i="1" s="1"/>
  <c r="J1440" i="1"/>
  <c r="G1444" i="1"/>
  <c r="I1444" i="1" s="1"/>
  <c r="J1444" i="1"/>
  <c r="H1470" i="1"/>
  <c r="H1478" i="1"/>
  <c r="I1478" i="1" s="1"/>
  <c r="J1478" i="1"/>
  <c r="F51" i="4"/>
  <c r="D50" i="4"/>
  <c r="F216" i="4"/>
  <c r="D215" i="4"/>
  <c r="F312" i="4"/>
  <c r="D311" i="4"/>
  <c r="F530" i="4"/>
  <c r="D529" i="4"/>
  <c r="F196" i="4"/>
  <c r="F485" i="4"/>
  <c r="D484" i="4"/>
  <c r="F17" i="4"/>
  <c r="D7" i="4"/>
  <c r="D82" i="4"/>
  <c r="F473" i="4"/>
  <c r="D472" i="4"/>
  <c r="F519" i="4"/>
  <c r="D515" i="4"/>
  <c r="H308" i="9"/>
  <c r="E176" i="5"/>
  <c r="F106" i="4"/>
  <c r="H21" i="9"/>
  <c r="G21" i="9"/>
  <c r="F152" i="4"/>
  <c r="E163" i="4"/>
  <c r="F177" i="4"/>
  <c r="F225" i="4"/>
  <c r="D224" i="4"/>
  <c r="E263" i="4"/>
  <c r="D259" i="1" s="1"/>
  <c r="D351" i="4"/>
  <c r="E363" i="4"/>
  <c r="D358" i="1" s="1"/>
  <c r="H358" i="1" s="1"/>
  <c r="E644" i="4"/>
  <c r="D638" i="1" s="1"/>
  <c r="H638" i="1" s="1"/>
  <c r="F571" i="4"/>
  <c r="D567" i="4"/>
  <c r="E50" i="4"/>
  <c r="E82" i="4"/>
  <c r="D78" i="1" s="1"/>
  <c r="F134" i="4"/>
  <c r="D133" i="4"/>
  <c r="E252" i="4"/>
  <c r="D248" i="1" s="1"/>
  <c r="G248" i="1" s="1"/>
  <c r="F264" i="4"/>
  <c r="D263" i="4"/>
  <c r="D299" i="4"/>
  <c r="E311" i="4"/>
  <c r="D643" i="4"/>
  <c r="F416" i="4"/>
  <c r="E529" i="4"/>
  <c r="F594" i="4"/>
  <c r="D593" i="4"/>
  <c r="F8" i="5"/>
  <c r="F70" i="5"/>
  <c r="D69" i="5"/>
  <c r="D238" i="5"/>
  <c r="F239" i="5"/>
  <c r="F246" i="5"/>
  <c r="F36" i="6"/>
  <c r="D35" i="6"/>
  <c r="G310" i="9"/>
  <c r="E310" i="9" s="1"/>
  <c r="B310" i="9" s="1"/>
  <c r="F190" i="5"/>
  <c r="F402" i="4"/>
  <c r="F460" i="4"/>
  <c r="D459" i="4"/>
  <c r="E472" i="4"/>
  <c r="D466" i="1" s="1"/>
  <c r="D580" i="4"/>
  <c r="D177" i="5"/>
  <c r="F180" i="5"/>
  <c r="F207" i="5"/>
  <c r="D206" i="5"/>
  <c r="F5" i="6"/>
  <c r="E5" i="7"/>
  <c r="D43" i="8"/>
  <c r="D12" i="5"/>
  <c r="D7" i="5" s="1"/>
  <c r="G316" i="9"/>
  <c r="E316" i="9" s="1"/>
  <c r="D89" i="6"/>
  <c r="B91" i="9"/>
  <c r="B95" i="9"/>
  <c r="B99" i="9"/>
  <c r="B103" i="9"/>
  <c r="D129" i="6"/>
  <c r="M213" i="9"/>
  <c r="G281" i="9"/>
  <c r="E281" i="9" s="1"/>
  <c r="B281" i="9" s="1"/>
  <c r="G280" i="9"/>
  <c r="E280" i="9" s="1"/>
  <c r="B280" i="9" s="1"/>
  <c r="G279" i="9"/>
  <c r="E279" i="9" s="1"/>
  <c r="B279" i="9" s="1"/>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L213" i="9"/>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I10" i="9"/>
  <c r="E74" i="9"/>
  <c r="B74" i="9" s="1"/>
  <c r="E82" i="9"/>
  <c r="B82" i="9" s="1"/>
  <c r="E90" i="9"/>
  <c r="B90" i="9" s="1"/>
  <c r="E94" i="9"/>
  <c r="B94" i="9" s="1"/>
  <c r="E98" i="9"/>
  <c r="B98" i="9" s="1"/>
  <c r="E290" i="9"/>
  <c r="B290" i="9" s="1"/>
  <c r="D42" i="8"/>
  <c r="G313" i="9" s="1"/>
  <c r="E313" i="9" s="1"/>
  <c r="B92" i="9"/>
  <c r="B96" i="9"/>
  <c r="B100" i="9"/>
  <c r="B107" i="9"/>
  <c r="B257" i="9"/>
  <c r="B265" i="9"/>
  <c r="F270" i="9"/>
  <c r="B270" i="9" s="1"/>
  <c r="B231" i="9"/>
  <c r="B239" i="9"/>
  <c r="B247" i="9"/>
  <c r="B255" i="9"/>
  <c r="B263" i="9"/>
  <c r="F213" i="9" l="1"/>
  <c r="B213" i="9" s="1"/>
  <c r="G1524" i="1"/>
  <c r="G1501" i="1"/>
  <c r="F252" i="4"/>
  <c r="E21" i="9"/>
  <c r="B21" i="9" s="1"/>
  <c r="H29" i="3"/>
  <c r="C1436" i="1"/>
  <c r="I1456" i="1"/>
  <c r="H1453" i="1"/>
  <c r="G1453" i="1"/>
  <c r="H1235" i="1"/>
  <c r="H1227" i="1"/>
  <c r="C1222" i="1"/>
  <c r="G1222" i="1" s="1"/>
  <c r="I21" i="3"/>
  <c r="E7" i="5"/>
  <c r="E6" i="5" s="1"/>
  <c r="D984" i="1" s="1"/>
  <c r="E165" i="9"/>
  <c r="B165" i="9" s="1"/>
  <c r="F129" i="6"/>
  <c r="C1423" i="1"/>
  <c r="B316" i="9"/>
  <c r="E315" i="9"/>
  <c r="I10" i="3" s="1"/>
  <c r="D68" i="5"/>
  <c r="D6" i="5" s="1"/>
  <c r="F69" i="5"/>
  <c r="C1047" i="1"/>
  <c r="F593" i="4"/>
  <c r="C587" i="1"/>
  <c r="F643" i="4"/>
  <c r="C637" i="1"/>
  <c r="E420" i="4"/>
  <c r="E151" i="4"/>
  <c r="D159" i="1"/>
  <c r="F82" i="4"/>
  <c r="C78" i="1"/>
  <c r="D528" i="4"/>
  <c r="F529" i="4"/>
  <c r="C523" i="1"/>
  <c r="F420" i="4"/>
  <c r="D635" i="4"/>
  <c r="C414" i="1"/>
  <c r="G358" i="1"/>
  <c r="H248" i="1"/>
  <c r="E166" i="9"/>
  <c r="B166" i="9" s="1"/>
  <c r="F89" i="6"/>
  <c r="C1383" i="1"/>
  <c r="F12" i="5"/>
  <c r="C990" i="1"/>
  <c r="D141" i="6"/>
  <c r="F459" i="4"/>
  <c r="C453" i="1"/>
  <c r="E298" i="4"/>
  <c r="D306" i="1"/>
  <c r="E6" i="4"/>
  <c r="D46" i="1"/>
  <c r="F224" i="4"/>
  <c r="C220" i="1"/>
  <c r="E175" i="5"/>
  <c r="I22" i="3"/>
  <c r="D1153" i="1"/>
  <c r="F472" i="4"/>
  <c r="C466" i="1"/>
  <c r="D6" i="4"/>
  <c r="F7" i="4"/>
  <c r="C3" i="1"/>
  <c r="F363" i="4"/>
  <c r="F215" i="4"/>
  <c r="D151" i="4"/>
  <c r="C211" i="1"/>
  <c r="I1460" i="1"/>
  <c r="F124" i="4"/>
  <c r="D120" i="1"/>
  <c r="I1473" i="1"/>
  <c r="B313" i="9"/>
  <c r="I35" i="3"/>
  <c r="C1518" i="1"/>
  <c r="G308" i="9"/>
  <c r="E308" i="9" s="1"/>
  <c r="B308" i="9" s="1"/>
  <c r="F177" i="5"/>
  <c r="D176" i="5"/>
  <c r="C1154" i="1"/>
  <c r="F7" i="5"/>
  <c r="H20" i="3"/>
  <c r="C985" i="1"/>
  <c r="E528" i="4"/>
  <c r="D523" i="1"/>
  <c r="D298" i="4"/>
  <c r="F299" i="4"/>
  <c r="C294" i="1"/>
  <c r="F133" i="4"/>
  <c r="C129" i="1"/>
  <c r="F567" i="4"/>
  <c r="C561" i="1"/>
  <c r="F311" i="4"/>
  <c r="C306" i="1"/>
  <c r="B192" i="9"/>
  <c r="K1451" i="9"/>
  <c r="G314" i="9"/>
  <c r="E314" i="9" s="1"/>
  <c r="B314" i="9" s="1"/>
  <c r="C1517" i="1"/>
  <c r="I34" i="3"/>
  <c r="H19" i="9"/>
  <c r="E19" i="9" s="1"/>
  <c r="B19" i="9" s="1"/>
  <c r="I29" i="3"/>
  <c r="D1436" i="1"/>
  <c r="G311" i="9"/>
  <c r="E311" i="9" s="1"/>
  <c r="B311" i="9" s="1"/>
  <c r="F206" i="5"/>
  <c r="C1183" i="1"/>
  <c r="F580" i="4"/>
  <c r="C574" i="1"/>
  <c r="F35" i="6"/>
  <c r="H25" i="3"/>
  <c r="C1329" i="1"/>
  <c r="F238" i="5"/>
  <c r="D237" i="5"/>
  <c r="C1215" i="1"/>
  <c r="F263" i="4"/>
  <c r="C259" i="1"/>
  <c r="F351" i="4"/>
  <c r="D350" i="4"/>
  <c r="C346" i="1"/>
  <c r="F515" i="4"/>
  <c r="C509" i="1"/>
  <c r="E350" i="4"/>
  <c r="F484" i="4"/>
  <c r="C478" i="1"/>
  <c r="F163" i="4"/>
  <c r="F50" i="4"/>
  <c r="C46" i="1"/>
  <c r="I1479" i="1"/>
  <c r="I1446" i="1"/>
  <c r="I1442" i="1"/>
  <c r="I1451" i="1"/>
  <c r="I1441" i="1"/>
  <c r="I1439" i="1"/>
  <c r="I1457" i="1"/>
  <c r="G638" i="1"/>
  <c r="E312" i="9" l="1"/>
  <c r="H1222" i="1"/>
  <c r="D985" i="1"/>
  <c r="H985" i="1" s="1"/>
  <c r="I20" i="3"/>
  <c r="H259" i="1"/>
  <c r="G259" i="1"/>
  <c r="D408" i="4"/>
  <c r="F350" i="4"/>
  <c r="C345" i="1"/>
  <c r="G1215" i="1"/>
  <c r="H1215" i="1"/>
  <c r="G1183" i="1"/>
  <c r="H1183" i="1"/>
  <c r="H1517" i="1"/>
  <c r="G1517" i="1"/>
  <c r="H11" i="3"/>
  <c r="H509" i="1"/>
  <c r="G509" i="1"/>
  <c r="F237" i="5"/>
  <c r="H23" i="3"/>
  <c r="C1214" i="1"/>
  <c r="G1154" i="1"/>
  <c r="H1154" i="1"/>
  <c r="G1518" i="1"/>
  <c r="H1518" i="1"/>
  <c r="H211" i="1"/>
  <c r="G211" i="1"/>
  <c r="G3" i="1"/>
  <c r="H3" i="1"/>
  <c r="H220" i="1"/>
  <c r="G220" i="1"/>
  <c r="F141" i="6"/>
  <c r="H28" i="3"/>
  <c r="C1435" i="1"/>
  <c r="G318" i="9"/>
  <c r="E318" i="9" s="1"/>
  <c r="H159" i="1"/>
  <c r="G159" i="1"/>
  <c r="G1423" i="1"/>
  <c r="H1423" i="1"/>
  <c r="H574" i="1"/>
  <c r="G574" i="1"/>
  <c r="H129" i="1"/>
  <c r="G129" i="1"/>
  <c r="D407" i="4"/>
  <c r="F298" i="4"/>
  <c r="C293" i="1"/>
  <c r="F176" i="5"/>
  <c r="D175" i="5"/>
  <c r="G278" i="9" s="1"/>
  <c r="H22" i="3"/>
  <c r="C1153" i="1"/>
  <c r="H120" i="1"/>
  <c r="G120" i="1"/>
  <c r="D289" i="4"/>
  <c r="F151" i="4"/>
  <c r="H17" i="3"/>
  <c r="C147" i="1"/>
  <c r="E407" i="4"/>
  <c r="D402" i="1" s="1"/>
  <c r="D293" i="1"/>
  <c r="H990" i="1"/>
  <c r="G990" i="1"/>
  <c r="F635" i="4"/>
  <c r="C629" i="1"/>
  <c r="F528" i="4"/>
  <c r="D636" i="4"/>
  <c r="C522" i="1"/>
  <c r="E289" i="4"/>
  <c r="E290" i="4" s="1"/>
  <c r="D286" i="1" s="1"/>
  <c r="I17" i="3"/>
  <c r="D147" i="1"/>
  <c r="H587" i="1"/>
  <c r="G587" i="1"/>
  <c r="F68" i="5"/>
  <c r="H21" i="3"/>
  <c r="C1046" i="1"/>
  <c r="G46" i="1"/>
  <c r="H46" i="1"/>
  <c r="H346" i="1"/>
  <c r="G346" i="1"/>
  <c r="G1329" i="1"/>
  <c r="H1329" i="1"/>
  <c r="H9" i="3"/>
  <c r="G1436" i="1"/>
  <c r="H1436" i="1"/>
  <c r="F6" i="4"/>
  <c r="D412" i="4"/>
  <c r="D290" i="4"/>
  <c r="H16" i="3"/>
  <c r="C2" i="1"/>
  <c r="H453" i="1"/>
  <c r="G453" i="1"/>
  <c r="G78" i="1"/>
  <c r="H78" i="1"/>
  <c r="E635" i="4"/>
  <c r="D629" i="1" s="1"/>
  <c r="D414" i="1"/>
  <c r="H414" i="1" s="1"/>
  <c r="H478" i="1"/>
  <c r="G478" i="1"/>
  <c r="E408" i="4"/>
  <c r="D403" i="1" s="1"/>
  <c r="D345" i="1"/>
  <c r="H306" i="1"/>
  <c r="G306" i="1"/>
  <c r="H561" i="1"/>
  <c r="G561" i="1"/>
  <c r="H294" i="1"/>
  <c r="G294" i="1"/>
  <c r="E636" i="4"/>
  <c r="D630" i="1" s="1"/>
  <c r="D522" i="1"/>
  <c r="G285" i="9"/>
  <c r="E285" i="9" s="1"/>
  <c r="B285" i="9" s="1"/>
  <c r="F6" i="5"/>
  <c r="C984" i="1"/>
  <c r="H466" i="1"/>
  <c r="G466" i="1"/>
  <c r="D1152" i="1"/>
  <c r="H278" i="9"/>
  <c r="I16" i="3"/>
  <c r="E412" i="4"/>
  <c r="D2" i="1"/>
  <c r="G1383" i="1"/>
  <c r="H1383" i="1"/>
  <c r="H523" i="1"/>
  <c r="G523" i="1"/>
  <c r="H637" i="1"/>
  <c r="G637" i="1"/>
  <c r="H1047" i="1"/>
  <c r="G1047" i="1"/>
  <c r="G985" i="1" l="1"/>
  <c r="D639" i="4"/>
  <c r="D414" i="4"/>
  <c r="F412" i="4"/>
  <c r="C407" i="1"/>
  <c r="E278" i="9"/>
  <c r="G2" i="1"/>
  <c r="H2" i="1"/>
  <c r="K3" i="9"/>
  <c r="F636" i="4"/>
  <c r="C630" i="1"/>
  <c r="H147" i="1"/>
  <c r="G147" i="1"/>
  <c r="F175" i="5"/>
  <c r="C1152" i="1"/>
  <c r="F407" i="4"/>
  <c r="C402" i="1"/>
  <c r="G1435" i="1"/>
  <c r="H1435" i="1"/>
  <c r="N3" i="9"/>
  <c r="I11" i="3"/>
  <c r="G414" i="1"/>
  <c r="F408" i="4"/>
  <c r="C403" i="1"/>
  <c r="H8" i="3"/>
  <c r="H984" i="1"/>
  <c r="G984" i="1"/>
  <c r="F290" i="4"/>
  <c r="C286" i="1"/>
  <c r="E291" i="4"/>
  <c r="D287" i="1" s="1"/>
  <c r="E413" i="4"/>
  <c r="D285" i="1"/>
  <c r="H629" i="1"/>
  <c r="G629" i="1"/>
  <c r="G1153" i="1"/>
  <c r="H1153" i="1"/>
  <c r="H293" i="1"/>
  <c r="G293" i="1"/>
  <c r="E639" i="4"/>
  <c r="D407" i="1"/>
  <c r="H1046" i="1"/>
  <c r="G1046" i="1"/>
  <c r="H522" i="1"/>
  <c r="G522" i="1"/>
  <c r="D413" i="4"/>
  <c r="D291" i="4"/>
  <c r="F289" i="4"/>
  <c r="C285" i="1"/>
  <c r="E317" i="9"/>
  <c r="I9" i="3" s="1"/>
  <c r="B318" i="9"/>
  <c r="G1214" i="1"/>
  <c r="H1214" i="1"/>
  <c r="H345" i="1"/>
  <c r="G345" i="1"/>
  <c r="H402" i="1" l="1"/>
  <c r="G402" i="1"/>
  <c r="F291" i="4"/>
  <c r="C287" i="1"/>
  <c r="D633" i="1"/>
  <c r="E640" i="4"/>
  <c r="E641" i="4" s="1"/>
  <c r="E415" i="4"/>
  <c r="D410" i="1" s="1"/>
  <c r="D408" i="1"/>
  <c r="G1152" i="1"/>
  <c r="H1152" i="1"/>
  <c r="H630" i="1"/>
  <c r="G630" i="1"/>
  <c r="H407" i="1"/>
  <c r="G407" i="1"/>
  <c r="D415" i="4"/>
  <c r="F413" i="4"/>
  <c r="D640" i="4"/>
  <c r="C408" i="1"/>
  <c r="M3" i="9"/>
  <c r="C409" i="1"/>
  <c r="H286" i="1"/>
  <c r="G286" i="1"/>
  <c r="E414" i="4"/>
  <c r="H403" i="1"/>
  <c r="G403" i="1"/>
  <c r="E277" i="9"/>
  <c r="I8" i="3" s="1"/>
  <c r="B278" i="9"/>
  <c r="D641" i="4"/>
  <c r="F639" i="4"/>
  <c r="C633" i="1"/>
  <c r="H285" i="1"/>
  <c r="G285" i="1"/>
  <c r="H287" i="1" l="1"/>
  <c r="G287" i="1"/>
  <c r="F641" i="4"/>
  <c r="D645" i="4"/>
  <c r="C635" i="1"/>
  <c r="H408" i="1"/>
  <c r="G408" i="1"/>
  <c r="E642" i="4"/>
  <c r="E645" i="4" s="1"/>
  <c r="D634" i="1"/>
  <c r="F415" i="4"/>
  <c r="C410" i="1"/>
  <c r="D409" i="1"/>
  <c r="G409" i="1" s="1"/>
  <c r="F414" i="4"/>
  <c r="D642" i="4"/>
  <c r="F640" i="4"/>
  <c r="C634" i="1"/>
  <c r="H633" i="1"/>
  <c r="G633" i="1"/>
  <c r="D635" i="1"/>
  <c r="F645" i="4" l="1"/>
  <c r="H18" i="3"/>
  <c r="C639" i="1"/>
  <c r="H634" i="1"/>
  <c r="G634" i="1"/>
  <c r="G276" i="9"/>
  <c r="E276" i="9" s="1"/>
  <c r="B276" i="9" s="1"/>
  <c r="E646" i="4"/>
  <c r="D636" i="1"/>
  <c r="H409" i="1"/>
  <c r="I18" i="3"/>
  <c r="D639" i="1"/>
  <c r="D646" i="4"/>
  <c r="F642" i="4"/>
  <c r="C636" i="1"/>
  <c r="H410" i="1"/>
  <c r="G410" i="1"/>
  <c r="H635" i="1"/>
  <c r="G635" i="1"/>
  <c r="H639" i="1" l="1"/>
  <c r="G639" i="1"/>
  <c r="I19" i="3"/>
  <c r="D640" i="1"/>
  <c r="H7" i="3" s="1"/>
  <c r="H636" i="1"/>
  <c r="G636" i="1"/>
  <c r="H19" i="3"/>
  <c r="F646" i="4"/>
  <c r="C640" i="1"/>
  <c r="J3" i="9" l="1"/>
  <c r="H640" i="1"/>
  <c r="G640" i="1"/>
  <c r="G274" i="9" l="1"/>
  <c r="M272" i="9"/>
  <c r="L272" i="9"/>
  <c r="H274" i="9"/>
  <c r="H18" i="9"/>
  <c r="G18" i="9"/>
  <c r="H17" i="9"/>
  <c r="J7" i="9"/>
  <c r="I12" i="9"/>
  <c r="J8" i="9"/>
  <c r="G15" i="9"/>
  <c r="J5" i="9"/>
  <c r="L16" i="9"/>
  <c r="K9" i="9"/>
  <c r="L15" i="9"/>
  <c r="I9" i="9"/>
  <c r="H16" i="9"/>
  <c r="I6" i="9"/>
  <c r="G17" i="9"/>
  <c r="I13" i="9"/>
  <c r="I8" i="9"/>
  <c r="M15" i="9"/>
  <c r="K10" i="9"/>
  <c r="G16" i="9"/>
  <c r="I5" i="9"/>
  <c r="K11" i="9"/>
  <c r="J17" i="9"/>
  <c r="K8" i="9"/>
  <c r="J13" i="9"/>
  <c r="J6" i="9"/>
  <c r="I11" i="9"/>
  <c r="J9" i="9"/>
  <c r="I7" i="9"/>
  <c r="K13" i="9"/>
  <c r="K12" i="9"/>
  <c r="K5" i="9"/>
  <c r="J10" i="9"/>
  <c r="K6" i="9"/>
  <c r="J11" i="9"/>
  <c r="I17" i="9"/>
  <c r="K7" i="9"/>
  <c r="J12" i="9"/>
  <c r="H15" i="9"/>
  <c r="M16" i="9"/>
  <c r="F272" i="9" l="1"/>
  <c r="E274" i="9"/>
  <c r="B274" i="9" s="1"/>
  <c r="E18" i="9"/>
  <c r="B18" i="9" s="1"/>
  <c r="E11" i="9"/>
  <c r="B11" i="9" s="1"/>
  <c r="F15" i="9"/>
  <c r="E5" i="9"/>
  <c r="B5" i="9" s="1"/>
  <c r="E8" i="9"/>
  <c r="B8" i="9" s="1"/>
  <c r="E10" i="9"/>
  <c r="B10" i="9" s="1"/>
  <c r="E16" i="9"/>
  <c r="E13" i="9"/>
  <c r="B13" i="9" s="1"/>
  <c r="E9" i="9"/>
  <c r="B9" i="9" s="1"/>
  <c r="E17" i="9"/>
  <c r="B17" i="9" s="1"/>
  <c r="E15" i="9"/>
  <c r="B272" i="9"/>
  <c r="F20" i="9"/>
  <c r="E6" i="9"/>
  <c r="B6" i="9" s="1"/>
  <c r="E7" i="9"/>
  <c r="B7" i="9" s="1"/>
  <c r="F16" i="9"/>
  <c r="E12" i="9"/>
  <c r="B12" i="9" s="1"/>
  <c r="E20" i="9" l="1"/>
  <c r="I7" i="3" s="1"/>
  <c r="F14" i="9"/>
  <c r="F3" i="9" s="1"/>
  <c r="E4" i="9"/>
  <c r="B15"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<sst xmlns="http://schemas.openxmlformats.org/spreadsheetml/2006/main" count="4374" uniqueCount="3426">
  <si>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</si>
  <si>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</si>
  <si>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</si>
  <si>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</si>
  <si>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</si>
  <si>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</si>
  <si>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</si>
  <si>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</si>
  <si>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</si>
  <si>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</si>
  <si>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</si>
  <si>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</si>
  <si>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</si>
  <si>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</si>
  <si>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</si>
  <si>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</si>
  <si>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</si>
  <si>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</si>
  <si>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</si>
  <si>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</si>
  <si>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</si>
  <si>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</si>
  <si>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</si>
  <si>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</si>
  <si>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</si>
  <si>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</si>
  <si>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</si>
  <si>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</si>
  <si>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</si>
  <si>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</si>
  <si>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</si>
  <si>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MATE LOVRAKA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</si>
  <si>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</si>
  <si>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</si>
  <si>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</si>
  <si>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</si>
  <si>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</si>
  <si>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</si>
  <si>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</si>
  <si>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</si>
  <si>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</si>
  <si>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</si>
  <si>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</si>
  <si>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</si>
  <si>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</si>
  <si>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</si>
  <si>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</si>
  <si>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</si>
  <si>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</si>
  <si>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8481 - OSNOVNA ŠKOLA MATE LOVRAKA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</si>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</sst>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1069059.67</v>
      </c>
      <c r="D2" s="6">
        <f>'PR-RAS'!E6</f>
        <v>1562073.92</v>
      </c>
      <c r="E2" s="6">
        <v>0</v>
      </c>
      <c r="F2" s="6">
        <v>0</v>
      </c>
      <c r="G2" s="7">
        <f t="shared" ref="G2:G264" si="0">(B2/1000)*(C2*1+D2*2)</f>
        <v>4193.2075100000002</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949647.95</v>
      </c>
      <c r="D46" s="1">
        <f>'PR-RAS'!E50</f>
        <v>1442216.79</v>
      </c>
      <c r="E46" s="1">
        <v>0</v>
      </c>
      <c r="F46" s="1">
        <v>0</v>
      </c>
      <c r="G46" s="2">
        <f t="shared" si="0"/>
        <v>172533.66885000002</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14547.73</v>
      </c>
      <c r="D58" s="1">
        <f>'PR-RAS'!E62</f>
        <v>0</v>
      </c>
      <c r="E58" s="1">
        <v>0</v>
      </c>
      <c r="F58" s="1">
        <v>0</v>
      </c>
      <c r="G58" s="2">
        <f t="shared" si="0"/>
        <v>829.22060999999997</v>
      </c>
      <c r="H58" s="2">
        <f t="shared" si="1"/>
        <v>0.27000000000043656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14547.73</v>
      </c>
      <c r="D60" s="1">
        <f>'PR-RAS'!E64</f>
        <v>0</v>
      </c>
      <c r="E60" s="1">
        <v>0</v>
      </c>
      <c r="F60" s="1">
        <v>0</v>
      </c>
      <c r="G60" s="2">
        <f t="shared" si="0"/>
        <v>858.31606999999997</v>
      </c>
      <c r="H60" s="2">
        <f t="shared" si="1"/>
        <v>0.27000000000043656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935100.22</v>
      </c>
      <c r="D64" s="1">
        <f>'PR-RAS'!E68</f>
        <v>1442216.79</v>
      </c>
      <c r="E64" s="1">
        <v>0</v>
      </c>
      <c r="F64" s="1">
        <v>0</v>
      </c>
      <c r="G64" s="2">
        <f t="shared" si="0"/>
        <v>240630.62939999998</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912385.27</v>
      </c>
      <c r="D65" s="1">
        <f>'PR-RAS'!E69</f>
        <v>1405208.7</v>
      </c>
      <c r="E65" s="1">
        <v>0</v>
      </c>
      <c r="F65" s="1">
        <v>0</v>
      </c>
      <c r="G65" s="2">
        <f t="shared" si="0"/>
        <v>238259.37088</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22714.95</v>
      </c>
      <c r="D66" s="1">
        <f>'PR-RAS'!E70</f>
        <v>37008.089999999997</v>
      </c>
      <c r="E66" s="1">
        <v>0</v>
      </c>
      <c r="F66" s="1">
        <v>0</v>
      </c>
      <c r="G66" s="2">
        <f t="shared" si="0"/>
        <v>6287.5234499999997</v>
      </c>
      <c r="H66" s="2">
        <f t="shared" si="1"/>
        <v>0.13999999999577994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21519.53</v>
      </c>
      <c r="D102" s="1">
        <f>'PR-RAS'!E106</f>
        <v>1733.13</v>
      </c>
      <c r="E102" s="1">
        <v>0</v>
      </c>
      <c r="F102" s="1">
        <v>0</v>
      </c>
      <c r="G102" s="2">
        <f t="shared" si="0"/>
        <v>2523.5647900000004</v>
      </c>
      <c r="H102" s="2">
        <f t="shared" si="1"/>
        <v>0.60000000000127329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21519.53</v>
      </c>
      <c r="D108" s="1">
        <f>'PR-RAS'!E112</f>
        <v>1733.13</v>
      </c>
      <c r="E108" s="1">
        <v>0</v>
      </c>
      <c r="F108" s="1">
        <v>0</v>
      </c>
      <c r="G108" s="2">
        <f t="shared" si="0"/>
        <v>2673.4795300000001</v>
      </c>
      <c r="H108" s="2">
        <f t="shared" si="1"/>
        <v>0.60000000000127329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21519.53</v>
      </c>
      <c r="D113" s="1">
        <f>'PR-RAS'!E117</f>
        <v>1733.13</v>
      </c>
      <c r="E113" s="1">
        <v>0</v>
      </c>
      <c r="F113" s="1">
        <v>0</v>
      </c>
      <c r="G113" s="2">
        <f t="shared" si="0"/>
        <v>2798.4084800000001</v>
      </c>
      <c r="H113" s="2">
        <f t="shared" si="1"/>
        <v>0.60000000000127329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11842.849999999999</v>
      </c>
      <c r="D120" s="1">
        <f>'PR-RAS'!E124</f>
        <v>17734.29</v>
      </c>
      <c r="E120" s="1">
        <v>0</v>
      </c>
      <c r="F120" s="1">
        <v>0</v>
      </c>
      <c r="G120" s="2">
        <f t="shared" si="0"/>
        <v>5630.0601699999997</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11045.89</v>
      </c>
      <c r="D121" s="1">
        <f>'PR-RAS'!E125</f>
        <v>17734.29</v>
      </c>
      <c r="E121" s="1">
        <v>0</v>
      </c>
      <c r="F121" s="1">
        <v>0</v>
      </c>
      <c r="G121" s="2">
        <f t="shared" si="0"/>
        <v>5581.7363999999998</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11045.89</v>
      </c>
      <c r="D123" s="1">
        <f>'PR-RAS'!E127</f>
        <v>17734.29</v>
      </c>
      <c r="E123" s="1">
        <v>0</v>
      </c>
      <c r="F123" s="1">
        <v>0</v>
      </c>
      <c r="G123" s="2">
        <f t="shared" si="0"/>
        <v>5674.7653399999999</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796.96</v>
      </c>
      <c r="D124" s="1">
        <f>'PR-RAS'!E128</f>
        <v>0</v>
      </c>
      <c r="E124" s="1">
        <v>0</v>
      </c>
      <c r="F124" s="1">
        <v>0</v>
      </c>
      <c r="G124" s="2">
        <f t="shared" si="0"/>
        <v>98.026080000000007</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796.96</v>
      </c>
      <c r="D125" s="1">
        <f>'PR-RAS'!E129</f>
        <v>0</v>
      </c>
      <c r="E125" s="1">
        <v>0</v>
      </c>
      <c r="F125" s="1">
        <v>0</v>
      </c>
      <c r="G125" s="2">
        <f t="shared" si="0"/>
        <v>98.823040000000006</v>
      </c>
      <c r="H125" s="2">
        <f t="shared" si="1"/>
        <v>3.999999999996362E-2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86049.34</v>
      </c>
      <c r="D129" s="1">
        <f>'PR-RAS'!E133</f>
        <v>98231.28</v>
      </c>
      <c r="E129" s="1">
        <v>0</v>
      </c>
      <c r="F129" s="1">
        <v>0</v>
      </c>
      <c r="G129" s="2">
        <f t="shared" si="0"/>
        <v>36161.523200000003</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86049.34</v>
      </c>
      <c r="D130" s="1">
        <f>'PR-RAS'!E134</f>
        <v>98231.28</v>
      </c>
      <c r="E130" s="1">
        <v>0</v>
      </c>
      <c r="F130" s="1">
        <v>0</v>
      </c>
      <c r="G130" s="2">
        <f t="shared" si="0"/>
        <v>36444.035100000001</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79880.73</v>
      </c>
      <c r="D131" s="1">
        <f>'PR-RAS'!E135</f>
        <v>96602.13</v>
      </c>
      <c r="E131" s="1">
        <v>0</v>
      </c>
      <c r="F131" s="1">
        <v>0</v>
      </c>
      <c r="G131" s="2">
        <f t="shared" si="0"/>
        <v>35501.048699999999</v>
      </c>
      <c r="H131" s="2">
        <f t="shared" si="1"/>
        <v>0.40000000000873115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6168.61</v>
      </c>
      <c r="D132" s="1">
        <f>'PR-RAS'!E136</f>
        <v>1629.15</v>
      </c>
      <c r="E132" s="1">
        <v>0</v>
      </c>
      <c r="F132" s="1">
        <v>0</v>
      </c>
      <c r="G132" s="2">
        <f t="shared" si="0"/>
        <v>1234.9252100000001</v>
      </c>
      <c r="H132" s="2">
        <f t="shared" si="1"/>
        <v>0.54000000000041837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2158.4299999999998</v>
      </c>
      <c r="E135" s="1">
        <v>0</v>
      </c>
      <c r="F135" s="1">
        <v>0</v>
      </c>
      <c r="G135" s="2">
        <f t="shared" si="0"/>
        <v>578.45924000000002</v>
      </c>
      <c r="H135" s="2">
        <f t="shared" si="1"/>
        <v>0.42999999999983629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2158.4299999999998</v>
      </c>
      <c r="E146" s="1">
        <v>0</v>
      </c>
      <c r="F146" s="1">
        <v>0</v>
      </c>
      <c r="G146" s="2">
        <f t="shared" si="0"/>
        <v>625.9446999999999</v>
      </c>
      <c r="H146" s="2">
        <f t="shared" si="1"/>
        <v>0.42999999999983629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1023344.25</v>
      </c>
      <c r="D147" s="1">
        <f>'PR-RAS'!E151</f>
        <v>1512581.17</v>
      </c>
      <c r="E147" s="1">
        <v>0</v>
      </c>
      <c r="F147" s="1">
        <v>0</v>
      </c>
      <c r="G147" s="2">
        <f t="shared" si="0"/>
        <v>591081.96213999996</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793287.50000000012</v>
      </c>
      <c r="D148" s="1">
        <f>'PR-RAS'!E152</f>
        <v>1215116.46</v>
      </c>
      <c r="E148" s="1">
        <v>0</v>
      </c>
      <c r="F148" s="1">
        <v>0</v>
      </c>
      <c r="G148" s="2">
        <f t="shared" si="0"/>
        <v>473857.50173999998</v>
      </c>
      <c r="H148" s="2">
        <f t="shared" si="1"/>
        <v>0.95999999984633178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651534.81000000006</v>
      </c>
      <c r="D149" s="1">
        <f>'PR-RAS'!E153</f>
        <v>1016920.36</v>
      </c>
      <c r="E149" s="1">
        <v>0</v>
      </c>
      <c r="F149" s="1">
        <v>0</v>
      </c>
      <c r="G149" s="2">
        <f t="shared" si="0"/>
        <v>397435.57844000001</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633878.65</v>
      </c>
      <c r="D150" s="1">
        <f>'PR-RAS'!E154</f>
        <v>997937.62</v>
      </c>
      <c r="E150" s="1">
        <v>0</v>
      </c>
      <c r="F150" s="1">
        <v>0</v>
      </c>
      <c r="G150" s="2">
        <f t="shared" si="0"/>
        <v>391833.32961000002</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7288.93</v>
      </c>
      <c r="D152" s="1">
        <f>'PR-RAS'!E156</f>
        <v>7348.75</v>
      </c>
      <c r="E152" s="1">
        <v>0</v>
      </c>
      <c r="F152" s="1">
        <v>0</v>
      </c>
      <c r="G152" s="2">
        <f t="shared" si="0"/>
        <v>3319.95093</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10367.23</v>
      </c>
      <c r="D153" s="1">
        <f>'PR-RAS'!E157</f>
        <v>11633.99</v>
      </c>
      <c r="E153" s="1">
        <v>0</v>
      </c>
      <c r="F153" s="1">
        <v>0</v>
      </c>
      <c r="G153" s="2">
        <f t="shared" si="0"/>
        <v>5112.5519199999999</v>
      </c>
      <c r="H153" s="2">
        <f t="shared" si="1"/>
        <v>0.23999999999978172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34035.519999999997</v>
      </c>
      <c r="D154" s="1">
        <f>'PR-RAS'!E158</f>
        <v>30404.17</v>
      </c>
      <c r="E154" s="1">
        <v>0</v>
      </c>
      <c r="F154" s="1">
        <v>0</v>
      </c>
      <c r="G154" s="2">
        <f t="shared" si="0"/>
        <v>14511.110579999997</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107717.17</v>
      </c>
      <c r="D155" s="1">
        <f>'PR-RAS'!E159</f>
        <v>167791.93</v>
      </c>
      <c r="E155" s="1">
        <v>0</v>
      </c>
      <c r="F155" s="1">
        <v>0</v>
      </c>
      <c r="G155" s="2">
        <f t="shared" si="0"/>
        <v>68268.358619999999</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107717.17</v>
      </c>
      <c r="D157" s="1">
        <f>'PR-RAS'!E161</f>
        <v>167791.93</v>
      </c>
      <c r="E157" s="1">
        <v>0</v>
      </c>
      <c r="F157" s="1">
        <v>0</v>
      </c>
      <c r="G157" s="2">
        <f t="shared" si="0"/>
        <v>69154.960679999989</v>
      </c>
      <c r="H157" s="2">
        <f t="shared" si="1"/>
        <v>0.24000000000523869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214626.8</v>
      </c>
      <c r="D159" s="1">
        <f>'PR-RAS'!E163</f>
        <v>268845.44</v>
      </c>
      <c r="E159" s="1">
        <v>0</v>
      </c>
      <c r="F159" s="1">
        <v>0</v>
      </c>
      <c r="G159" s="2">
        <f t="shared" si="0"/>
        <v>118866.19343999999</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34379.82</v>
      </c>
      <c r="D160" s="1">
        <f>'PR-RAS'!E164</f>
        <v>52337.06</v>
      </c>
      <c r="E160" s="1">
        <v>0</v>
      </c>
      <c r="F160" s="1">
        <v>0</v>
      </c>
      <c r="G160" s="2">
        <f t="shared" si="0"/>
        <v>22109.57646</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1905.7</v>
      </c>
      <c r="D161" s="1">
        <f>'PR-RAS'!E165</f>
        <v>4340.1099999999997</v>
      </c>
      <c r="E161" s="1">
        <v>0</v>
      </c>
      <c r="F161" s="1">
        <v>0</v>
      </c>
      <c r="G161" s="2">
        <f t="shared" si="0"/>
        <v>1693.7472</v>
      </c>
      <c r="H161" s="2">
        <f t="shared" si="1"/>
        <v>0.40999999999962711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31271.81</v>
      </c>
      <c r="D162" s="1">
        <f>'PR-RAS'!E166</f>
        <v>44781.95</v>
      </c>
      <c r="E162" s="1">
        <v>0</v>
      </c>
      <c r="F162" s="1">
        <v>0</v>
      </c>
      <c r="G162" s="2">
        <f t="shared" si="0"/>
        <v>19454.549309999999</v>
      </c>
      <c r="H162" s="2">
        <f t="shared" si="1"/>
        <v>0.24000000000160071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1202.31</v>
      </c>
      <c r="D163" s="1">
        <f>'PR-RAS'!E167</f>
        <v>3215</v>
      </c>
      <c r="E163" s="1">
        <v>0</v>
      </c>
      <c r="F163" s="1">
        <v>0</v>
      </c>
      <c r="G163" s="2">
        <f t="shared" si="0"/>
        <v>1236.4342199999999</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95782.61</v>
      </c>
      <c r="D165" s="1">
        <f>'PR-RAS'!E169</f>
        <v>121522.49999999999</v>
      </c>
      <c r="E165" s="1">
        <v>0</v>
      </c>
      <c r="F165" s="1">
        <v>0</v>
      </c>
      <c r="G165" s="2">
        <f t="shared" si="0"/>
        <v>55567.728040000002</v>
      </c>
      <c r="H165" s="2">
        <f t="shared" si="1"/>
        <v>0.89000000001396984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13276.23</v>
      </c>
      <c r="D166" s="1">
        <f>'PR-RAS'!E170</f>
        <v>20968.3</v>
      </c>
      <c r="E166" s="1">
        <v>0</v>
      </c>
      <c r="F166" s="1">
        <v>0</v>
      </c>
      <c r="G166" s="2">
        <f t="shared" si="0"/>
        <v>9110.1169500000015</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54723.93</v>
      </c>
      <c r="D167" s="1">
        <f>'PR-RAS'!E171</f>
        <v>72190.929999999993</v>
      </c>
      <c r="E167" s="1">
        <v>0</v>
      </c>
      <c r="F167" s="1">
        <v>0</v>
      </c>
      <c r="G167" s="2">
        <f t="shared" si="0"/>
        <v>33051.561139999998</v>
      </c>
      <c r="H167" s="2">
        <f t="shared" si="1"/>
        <v>0.14000000000669388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23029.96</v>
      </c>
      <c r="D168" s="1">
        <f>'PR-RAS'!E172</f>
        <v>17809.12</v>
      </c>
      <c r="E168" s="1">
        <v>0</v>
      </c>
      <c r="F168" s="1">
        <v>0</v>
      </c>
      <c r="G168" s="2">
        <f t="shared" si="0"/>
        <v>9794.2494000000006</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47.3</v>
      </c>
      <c r="D169" s="1">
        <f>'PR-RAS'!E173</f>
        <v>0</v>
      </c>
      <c r="E169" s="1">
        <v>0</v>
      </c>
      <c r="F169" s="1">
        <v>0</v>
      </c>
      <c r="G169" s="2">
        <f t="shared" si="0"/>
        <v>7.9463999999999997</v>
      </c>
      <c r="H169" s="2">
        <f t="shared" si="1"/>
        <v>0.29999999999999716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4705.1899999999996</v>
      </c>
      <c r="D170" s="1">
        <f>'PR-RAS'!E174</f>
        <v>9687.3700000000008</v>
      </c>
      <c r="E170" s="1">
        <v>0</v>
      </c>
      <c r="F170" s="1">
        <v>0</v>
      </c>
      <c r="G170" s="2">
        <f t="shared" si="0"/>
        <v>4069.5081700000005</v>
      </c>
      <c r="H170" s="2">
        <f t="shared" si="1"/>
        <v>0.56000000000040018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866.78</v>
      </c>
      <c r="E172" s="1">
        <v>0</v>
      </c>
      <c r="F172" s="1">
        <v>0</v>
      </c>
      <c r="G172" s="2">
        <f t="shared" si="0"/>
        <v>296.43876</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37290.839999999997</v>
      </c>
      <c r="D173" s="1">
        <f>'PR-RAS'!E177</f>
        <v>50079.92</v>
      </c>
      <c r="E173" s="1">
        <v>0</v>
      </c>
      <c r="F173" s="1">
        <v>0</v>
      </c>
      <c r="G173" s="2">
        <f t="shared" si="0"/>
        <v>23641.516959999997</v>
      </c>
      <c r="H173" s="2">
        <f t="shared" si="1"/>
        <v>0.24000000000523869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3733.76</v>
      </c>
      <c r="D174" s="1">
        <f>'PR-RAS'!E178</f>
        <v>7302.43</v>
      </c>
      <c r="E174" s="1">
        <v>0</v>
      </c>
      <c r="F174" s="1">
        <v>0</v>
      </c>
      <c r="G174" s="2">
        <f t="shared" si="0"/>
        <v>3172.5812600000004</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7937.06</v>
      </c>
      <c r="D175" s="1">
        <f>'PR-RAS'!E179</f>
        <v>5204.66</v>
      </c>
      <c r="E175" s="1">
        <v>0</v>
      </c>
      <c r="F175" s="1">
        <v>0</v>
      </c>
      <c r="G175" s="2">
        <f t="shared" si="0"/>
        <v>3192.2701200000001</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7952.1</v>
      </c>
      <c r="D176" s="1">
        <f>'PR-RAS'!E180</f>
        <v>21020.32</v>
      </c>
      <c r="E176" s="1">
        <v>0</v>
      </c>
      <c r="F176" s="1">
        <v>0</v>
      </c>
      <c r="G176" s="2">
        <f t="shared" si="0"/>
        <v>8748.7294999999995</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6131.83</v>
      </c>
      <c r="D177" s="1">
        <f>'PR-RAS'!E181</f>
        <v>4974.38</v>
      </c>
      <c r="E177" s="1">
        <v>0</v>
      </c>
      <c r="F177" s="1">
        <v>0</v>
      </c>
      <c r="G177" s="2">
        <f t="shared" si="0"/>
        <v>2830.1838399999997</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44.82</v>
      </c>
      <c r="E178" s="1">
        <v>0</v>
      </c>
      <c r="F178" s="1">
        <v>0</v>
      </c>
      <c r="G178" s="2">
        <f t="shared" si="0"/>
        <v>15.86628</v>
      </c>
      <c r="H178" s="2">
        <f t="shared" si="1"/>
        <v>0.17999999999999972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2455.62</v>
      </c>
      <c r="D179" s="1">
        <f>'PR-RAS'!E183</f>
        <v>2871.01</v>
      </c>
      <c r="E179" s="1">
        <v>0</v>
      </c>
      <c r="F179" s="1">
        <v>0</v>
      </c>
      <c r="G179" s="2">
        <f t="shared" si="0"/>
        <v>1459.1799199999998</v>
      </c>
      <c r="H179" s="2">
        <f t="shared" si="1"/>
        <v>0.39000000000032742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4897.5200000000004</v>
      </c>
      <c r="D180" s="1">
        <f>'PR-RAS'!E184</f>
        <v>2937.17</v>
      </c>
      <c r="E180" s="1">
        <v>0</v>
      </c>
      <c r="F180" s="1">
        <v>0</v>
      </c>
      <c r="G180" s="2">
        <f t="shared" si="0"/>
        <v>1928.1629399999999</v>
      </c>
      <c r="H180" s="2">
        <f t="shared" si="1"/>
        <v>0.6499999999996362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1542.1</v>
      </c>
      <c r="D181" s="1">
        <f>'PR-RAS'!E185</f>
        <v>1167.75</v>
      </c>
      <c r="E181" s="1">
        <v>0</v>
      </c>
      <c r="F181" s="1">
        <v>0</v>
      </c>
      <c r="G181" s="2">
        <f t="shared" si="0"/>
        <v>697.96799999999996</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2640.85</v>
      </c>
      <c r="D182" s="1">
        <f>'PR-RAS'!E186</f>
        <v>4557.38</v>
      </c>
      <c r="E182" s="1">
        <v>0</v>
      </c>
      <c r="F182" s="1">
        <v>0</v>
      </c>
      <c r="G182" s="2">
        <f t="shared" si="0"/>
        <v>2127.76541</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47173.53</v>
      </c>
      <c r="D184" s="1">
        <f>'PR-RAS'!E188</f>
        <v>44905.96</v>
      </c>
      <c r="E184" s="1">
        <v>0</v>
      </c>
      <c r="F184" s="1">
        <v>0</v>
      </c>
      <c r="G184" s="2">
        <f t="shared" si="0"/>
        <v>25068.337350000002</v>
      </c>
      <c r="H184" s="2">
        <f t="shared" si="1"/>
        <v>0.51000000000203727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1483.37</v>
      </c>
      <c r="D186" s="1">
        <f>'PR-RAS'!E190</f>
        <v>1559.97</v>
      </c>
      <c r="E186" s="1">
        <v>0</v>
      </c>
      <c r="F186" s="1">
        <v>0</v>
      </c>
      <c r="G186" s="2">
        <f t="shared" si="0"/>
        <v>851.61234999999988</v>
      </c>
      <c r="H186" s="2">
        <f t="shared" si="1"/>
        <v>0.39999999999986358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4183.57</v>
      </c>
      <c r="E187" s="1">
        <v>0</v>
      </c>
      <c r="F187" s="1">
        <v>0</v>
      </c>
      <c r="G187" s="2">
        <f t="shared" si="0"/>
        <v>1556.2880399999999</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78.94</v>
      </c>
      <c r="D189" s="1">
        <f>'PR-RAS'!E193</f>
        <v>173.16</v>
      </c>
      <c r="E189" s="1">
        <v>0</v>
      </c>
      <c r="F189" s="1">
        <v>0</v>
      </c>
      <c r="G189" s="2">
        <f t="shared" si="0"/>
        <v>79.948880000000003</v>
      </c>
      <c r="H189" s="2">
        <f t="shared" si="1"/>
        <v>0.21999999999999886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16.59</v>
      </c>
      <c r="E190" s="1">
        <v>0</v>
      </c>
      <c r="F190" s="1">
        <v>0</v>
      </c>
      <c r="G190" s="2">
        <f t="shared" si="0"/>
        <v>6.27102</v>
      </c>
      <c r="H190" s="2">
        <f t="shared" si="1"/>
        <v>0.41000000000000014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45434.86</v>
      </c>
      <c r="D191" s="1">
        <f>'PR-RAS'!E195</f>
        <v>38784.58</v>
      </c>
      <c r="E191" s="1">
        <v>0</v>
      </c>
      <c r="F191" s="1">
        <v>0</v>
      </c>
      <c r="G191" s="2">
        <f t="shared" si="0"/>
        <v>23370.763800000001</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643.26</v>
      </c>
      <c r="D192" s="1">
        <f>'PR-RAS'!E196</f>
        <v>654.08999999999992</v>
      </c>
      <c r="E192" s="1">
        <v>0</v>
      </c>
      <c r="F192" s="1">
        <v>0</v>
      </c>
      <c r="G192" s="2">
        <f t="shared" si="0"/>
        <v>372.72503999999998</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643.26</v>
      </c>
      <c r="D206" s="1">
        <f>'PR-RAS'!E210</f>
        <v>654.08999999999992</v>
      </c>
      <c r="E206" s="1">
        <v>0</v>
      </c>
      <c r="F206" s="1">
        <v>0</v>
      </c>
      <c r="G206" s="2">
        <f t="shared" si="0"/>
        <v>400.04519999999997</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623.34</v>
      </c>
      <c r="D207" s="1">
        <f>'PR-RAS'!E211</f>
        <v>634.16999999999996</v>
      </c>
      <c r="E207" s="1">
        <v>0</v>
      </c>
      <c r="F207" s="1">
        <v>0</v>
      </c>
      <c r="G207" s="2">
        <f t="shared" si="0"/>
        <v>389.68607999999995</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19.920000000000002</v>
      </c>
      <c r="D210" s="1">
        <f>'PR-RAS'!E214</f>
        <v>19.920000000000002</v>
      </c>
      <c r="E210" s="1">
        <v>0</v>
      </c>
      <c r="F210" s="1">
        <v>0</v>
      </c>
      <c r="G210" s="2">
        <f t="shared" si="0"/>
        <v>12.489840000000001</v>
      </c>
      <c r="H210" s="2">
        <f t="shared" si="1"/>
        <v>0.15999999999999659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14461.25</v>
      </c>
      <c r="D248" s="1">
        <f>'PR-RAS'!E252</f>
        <v>27644.400000000001</v>
      </c>
      <c r="E248" s="1">
        <v>0</v>
      </c>
      <c r="F248" s="1">
        <v>0</v>
      </c>
      <c r="G248" s="2">
        <f t="shared" si="0"/>
        <v>17228.262350000001</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14461.25</v>
      </c>
      <c r="D255" s="1">
        <f>'PR-RAS'!E259</f>
        <v>27644.400000000001</v>
      </c>
      <c r="E255" s="1">
        <v>0</v>
      </c>
      <c r="F255" s="1">
        <v>0</v>
      </c>
      <c r="G255" s="2">
        <f t="shared" si="0"/>
        <v>17716.512699999999</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14461.25</v>
      </c>
      <c r="D257" s="1">
        <f>'PR-RAS'!E261</f>
        <v>27644.400000000001</v>
      </c>
      <c r="E257" s="1">
        <v>0</v>
      </c>
      <c r="F257" s="1">
        <v>0</v>
      </c>
      <c r="G257" s="2">
        <f t="shared" si="0"/>
        <v>17856.0128</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325.44</v>
      </c>
      <c r="D259" s="1">
        <f>'PR-RAS'!E263</f>
        <v>320.77999999999997</v>
      </c>
      <c r="E259" s="1">
        <v>0</v>
      </c>
      <c r="F259" s="1">
        <v>0</v>
      </c>
      <c r="G259" s="2">
        <f t="shared" si="0"/>
        <v>249.48600000000002</v>
      </c>
      <c r="H259" s="2">
        <f t="shared" si="1"/>
        <v>0.66000000000002501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325.44</v>
      </c>
      <c r="D260" s="1">
        <f>'PR-RAS'!E264</f>
        <v>320.77999999999997</v>
      </c>
      <c r="E260" s="1">
        <v>0</v>
      </c>
      <c r="F260" s="1">
        <v>0</v>
      </c>
      <c r="G260" s="2">
        <f t="shared" si="0"/>
        <v>250.453</v>
      </c>
      <c r="H260" s="2">
        <f t="shared" si="1"/>
        <v>0.66000000000002501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325.44</v>
      </c>
      <c r="D262" s="1">
        <f>'PR-RAS'!E266</f>
        <v>320.77999999999997</v>
      </c>
      <c r="E262" s="1">
        <v>0</v>
      </c>
      <c r="F262" s="1">
        <v>0</v>
      </c>
      <c r="G262" s="2">
        <f t="shared" si="0"/>
        <v>252.387</v>
      </c>
      <c r="H262" s="2">
        <f t="shared" si="1"/>
        <v>0.66000000000002501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1023344.25</v>
      </c>
      <c r="D285" s="1">
        <f>'PR-RAS'!E289</f>
        <v>1512581.17</v>
      </c>
      <c r="E285" s="1">
        <v>0</v>
      </c>
      <c r="F285" s="1">
        <v>0</v>
      </c>
      <c r="G285" s="2">
        <f t="shared" si="8"/>
        <v>1149775.8715599999</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45715.419999999925</v>
      </c>
      <c r="D286" s="1">
        <f>'PR-RAS'!E290</f>
        <v>49492.75</v>
      </c>
      <c r="E286" s="1">
        <v>0</v>
      </c>
      <c r="F286" s="1">
        <v>0</v>
      </c>
      <c r="G286" s="2">
        <f t="shared" si="8"/>
        <v>41239.762199999976</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1014.93</v>
      </c>
      <c r="D288" s="1">
        <f>'PR-RAS'!E292</f>
        <v>24834.5</v>
      </c>
      <c r="E288" s="1">
        <v>0</v>
      </c>
      <c r="F288" s="1">
        <v>0</v>
      </c>
      <c r="G288" s="2">
        <f t="shared" si="8"/>
        <v>14546.287909999999</v>
      </c>
      <c r="H288" s="2">
        <f t="shared" si="9"/>
        <v>0.57000000000005002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57275.08</v>
      </c>
      <c r="E290" s="1">
        <v>0</v>
      </c>
      <c r="F290" s="1">
        <v>0</v>
      </c>
      <c r="G290" s="2">
        <f t="shared" si="8"/>
        <v>33104.99624</v>
      </c>
      <c r="H290" s="2">
        <f t="shared" si="9"/>
        <v>8.000000000174623E-2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2079.3200000000002</v>
      </c>
      <c r="D291" s="1">
        <f>'PR-RAS'!E295</f>
        <v>2146.85</v>
      </c>
      <c r="E291" s="1">
        <v>0</v>
      </c>
      <c r="F291" s="1">
        <v>0</v>
      </c>
      <c r="G291" s="2">
        <f t="shared" si="8"/>
        <v>1848.1758</v>
      </c>
      <c r="H291" s="2">
        <f t="shared" si="9"/>
        <v>0.47000000000025466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38881.86</v>
      </c>
      <c r="D345" s="1">
        <f>'PR-RAS'!E350</f>
        <v>31491.81</v>
      </c>
      <c r="E345" s="1">
        <v>0</v>
      </c>
      <c r="F345" s="1">
        <v>0</v>
      </c>
      <c r="G345" s="2">
        <f t="shared" si="8"/>
        <v>35041.725120000003</v>
      </c>
      <c r="H345" s="2">
        <f t="shared" si="9"/>
        <v>0.32999999999810825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19535.86</v>
      </c>
      <c r="D358" s="1">
        <f>'PR-RAS'!E363</f>
        <v>31491.81</v>
      </c>
      <c r="E358" s="1">
        <v>0</v>
      </c>
      <c r="F358" s="1">
        <v>0</v>
      </c>
      <c r="G358" s="2">
        <f t="shared" si="8"/>
        <v>29459.454360000003</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6670.39</v>
      </c>
      <c r="D364" s="1">
        <f>'PR-RAS'!E369</f>
        <v>22654.02</v>
      </c>
      <c r="E364" s="1">
        <v>0</v>
      </c>
      <c r="F364" s="1">
        <v>0</v>
      </c>
      <c r="G364" s="2">
        <f t="shared" si="8"/>
        <v>18868.17009</v>
      </c>
      <c r="H364" s="2">
        <f t="shared" si="9"/>
        <v>0.41000000000076398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3335.28</v>
      </c>
      <c r="D365" s="1">
        <f>'PR-RAS'!E370</f>
        <v>9735.1299999999992</v>
      </c>
      <c r="E365" s="1">
        <v>0</v>
      </c>
      <c r="F365" s="1">
        <v>0</v>
      </c>
      <c r="G365" s="2">
        <f t="shared" si="8"/>
        <v>8301.2165599999989</v>
      </c>
      <c r="H365" s="2">
        <f t="shared" si="9"/>
        <v>0.40999999999939973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83.35</v>
      </c>
      <c r="E366" s="1">
        <v>0</v>
      </c>
      <c r="F366" s="1">
        <v>0</v>
      </c>
      <c r="G366" s="2">
        <f t="shared" si="8"/>
        <v>60.845499999999994</v>
      </c>
      <c r="H366" s="2">
        <f t="shared" si="9"/>
        <v>0.34999999999999432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4746.75</v>
      </c>
      <c r="E367" s="1">
        <v>0</v>
      </c>
      <c r="F367" s="1">
        <v>0</v>
      </c>
      <c r="G367" s="2">
        <f t="shared" si="8"/>
        <v>3474.6210000000001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6862.52</v>
      </c>
      <c r="E370" s="1">
        <v>0</v>
      </c>
      <c r="F370" s="1">
        <v>0</v>
      </c>
      <c r="G370" s="2">
        <f t="shared" si="8"/>
        <v>5064.5397600000006</v>
      </c>
      <c r="H370" s="2">
        <f t="shared" si="9"/>
        <v>0.47999999999956344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3335.11</v>
      </c>
      <c r="D371" s="1">
        <f>'PR-RAS'!E376</f>
        <v>1226.27</v>
      </c>
      <c r="E371" s="1">
        <v>0</v>
      </c>
      <c r="F371" s="1">
        <v>0</v>
      </c>
      <c r="G371" s="2">
        <f t="shared" si="8"/>
        <v>2141.4304999999999</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12865.47</v>
      </c>
      <c r="D378" s="1">
        <f>'PR-RAS'!E383</f>
        <v>8837.7900000000009</v>
      </c>
      <c r="E378" s="1">
        <v>0</v>
      </c>
      <c r="F378" s="1">
        <v>0</v>
      </c>
      <c r="G378" s="2">
        <f t="shared" si="8"/>
        <v>11513.975850000001</v>
      </c>
      <c r="H378" s="2">
        <f t="shared" si="9"/>
        <v>0.67999999999847205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12865.47</v>
      </c>
      <c r="D379" s="1">
        <f>'PR-RAS'!E384</f>
        <v>8837.7900000000009</v>
      </c>
      <c r="E379" s="1">
        <v>0</v>
      </c>
      <c r="F379" s="1">
        <v>0</v>
      </c>
      <c r="G379" s="2">
        <f t="shared" si="8"/>
        <v>11544.516900000001</v>
      </c>
      <c r="H379" s="2">
        <f t="shared" si="9"/>
        <v>0.67999999999847205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19346</v>
      </c>
      <c r="D397" s="1">
        <f>'PR-RAS'!E402</f>
        <v>0</v>
      </c>
      <c r="E397" s="1">
        <v>0</v>
      </c>
      <c r="F397" s="1">
        <v>0</v>
      </c>
      <c r="G397" s="2">
        <f t="shared" si="8"/>
        <v>7661.0160000000005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19346</v>
      </c>
      <c r="D398" s="1">
        <f>'PR-RAS'!E403</f>
        <v>0</v>
      </c>
      <c r="E398" s="1">
        <v>0</v>
      </c>
      <c r="F398" s="1">
        <v>0</v>
      </c>
      <c r="G398" s="2">
        <f t="shared" si="8"/>
        <v>7680.3620000000001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38881.86</v>
      </c>
      <c r="D403" s="1">
        <f>'PR-RAS'!E408</f>
        <v>31491.81</v>
      </c>
      <c r="E403" s="1">
        <v>0</v>
      </c>
      <c r="F403" s="1">
        <v>0</v>
      </c>
      <c r="G403" s="2">
        <f t="shared" si="8"/>
        <v>40949.922960000004</v>
      </c>
      <c r="H403" s="2">
        <f t="shared" si="9"/>
        <v>0.32999999999810825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1069059.67</v>
      </c>
      <c r="D407" s="1">
        <f>'PR-RAS'!E412</f>
        <v>1562073.92</v>
      </c>
      <c r="E407" s="1">
        <v>0</v>
      </c>
      <c r="F407" s="1">
        <v>0</v>
      </c>
      <c r="G407" s="2">
        <f t="shared" si="8"/>
        <v>1702442.2490600001</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1062226.1100000001</v>
      </c>
      <c r="D408" s="1">
        <f>'PR-RAS'!E413</f>
        <v>1544072.98</v>
      </c>
      <c r="E408" s="1">
        <v>0</v>
      </c>
      <c r="F408" s="1">
        <v>0</v>
      </c>
      <c r="G408" s="2">
        <f t="shared" si="8"/>
        <v>1689201.43249</v>
      </c>
      <c r="H408" s="2">
        <f t="shared" si="9"/>
        <v>0.13000000012107193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6833.559999999823</v>
      </c>
      <c r="D409" s="1">
        <f>'PR-RAS'!E414</f>
        <v>18000.939999999944</v>
      </c>
      <c r="E409" s="1">
        <v>0</v>
      </c>
      <c r="F409" s="1">
        <v>0</v>
      </c>
      <c r="G409" s="2">
        <f t="shared" si="8"/>
        <v>17476.859519999882</v>
      </c>
      <c r="H409" s="2">
        <f t="shared" si="9"/>
        <v>0.50000000023283064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1014.93</v>
      </c>
      <c r="D411" s="1">
        <f>'PR-RAS'!E416</f>
        <v>24834.5</v>
      </c>
      <c r="E411" s="1">
        <v>0</v>
      </c>
      <c r="F411" s="1">
        <v>0</v>
      </c>
      <c r="G411" s="2">
        <f t="shared" si="8"/>
        <v>20780.4113</v>
      </c>
      <c r="H411" s="2">
        <f t="shared" si="9"/>
        <v>0.57000000000005002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57275.08</v>
      </c>
      <c r="E413" s="1">
        <v>0</v>
      </c>
      <c r="F413" s="1">
        <v>0</v>
      </c>
      <c r="G413" s="2">
        <f t="shared" si="8"/>
        <v>47194.665919999999</v>
      </c>
      <c r="H413" s="2">
        <f t="shared" si="9"/>
        <v>8.000000000174623E-2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1069059.67</v>
      </c>
      <c r="D633" s="1">
        <f>'PR-RAS'!E639</f>
        <v>1562073.92</v>
      </c>
      <c r="E633" s="1">
        <v>0</v>
      </c>
      <c r="F633" s="1">
        <v>0</v>
      </c>
      <c r="G633" s="2">
        <f t="shared" si="10"/>
        <v>2650107.1463199998</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1062226.1100000001</v>
      </c>
      <c r="D634" s="1">
        <f>'PR-RAS'!E640</f>
        <v>1544072.98</v>
      </c>
      <c r="E634" s="1">
        <v>0</v>
      </c>
      <c r="F634" s="1">
        <v>0</v>
      </c>
      <c r="G634" s="2">
        <f t="shared" si="10"/>
        <v>2627185.5203100001</v>
      </c>
      <c r="H634" s="2">
        <f t="shared" si="11"/>
        <v>0.13000000012107193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6833.559999999823</v>
      </c>
      <c r="D635" s="1">
        <f>'PR-RAS'!E641</f>
        <v>18000.939999999944</v>
      </c>
      <c r="E635" s="1">
        <v>0</v>
      </c>
      <c r="F635" s="1">
        <v>0</v>
      </c>
      <c r="G635" s="2">
        <f t="shared" si="10"/>
        <v>27157.668959999817</v>
      </c>
      <c r="H635" s="2">
        <f t="shared" si="11"/>
        <v>0.50000000023283064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1014.93</v>
      </c>
      <c r="D637" s="1">
        <f>'PR-RAS'!E643</f>
        <v>24834.5</v>
      </c>
      <c r="E637" s="1">
        <v>0</v>
      </c>
      <c r="F637" s="1">
        <v>0</v>
      </c>
      <c r="G637" s="2">
        <f t="shared" si="10"/>
        <v>32234.979480000002</v>
      </c>
      <c r="H637" s="2">
        <f t="shared" si="11"/>
        <v>0.57000000000005002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7848.4899999998233</v>
      </c>
      <c r="D639" s="1">
        <f>'PR-RAS'!E645</f>
        <v>42835.439999999944</v>
      </c>
      <c r="E639" s="1">
        <v>0</v>
      </c>
      <c r="F639" s="1">
        <v>0</v>
      </c>
      <c r="G639" s="2">
        <f t="shared" si="10"/>
        <v>59665.358059999809</v>
      </c>
      <c r="H639" s="2">
        <f t="shared" si="11"/>
        <v>0.92999999976746039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82181.320000000007</v>
      </c>
      <c r="D641" s="1">
        <f>'PR-RAS'!E647</f>
        <v>105533.22</v>
      </c>
      <c r="E641" s="1">
        <v>0</v>
      </c>
      <c r="F641" s="1">
        <v>0</v>
      </c>
      <c r="G641" s="2">
        <f t="shared" si="10"/>
        <v>187678.56640000001</v>
      </c>
      <c r="H641" s="2">
        <f t="shared" si="11"/>
        <v>0.54000000000814907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11432.62</v>
      </c>
      <c r="D642" s="1">
        <f>'PR-RAS'!E649</f>
        <v>52443.79</v>
      </c>
      <c r="E642" s="1">
        <v>0</v>
      </c>
      <c r="F642" s="1">
        <v>0</v>
      </c>
      <c r="G642" s="2">
        <f t="shared" si="10"/>
        <v>74561.248200000002</v>
      </c>
      <c r="H642" s="2">
        <f t="shared" si="11"/>
        <v>0.58999999999832653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254041.57</v>
      </c>
      <c r="D643" s="1">
        <f>'PR-RAS'!E650</f>
        <v>268977.68</v>
      </c>
      <c r="E643" s="1">
        <v>0</v>
      </c>
      <c r="F643" s="1">
        <v>0</v>
      </c>
      <c r="G643" s="2">
        <f t="shared" si="10"/>
        <v>508462.02905999997</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213030.39999999999</v>
      </c>
      <c r="D644" s="1">
        <f>'PR-RAS'!E651</f>
        <v>271479.59999999998</v>
      </c>
      <c r="E644" s="1">
        <v>0</v>
      </c>
      <c r="F644" s="1">
        <v>0</v>
      </c>
      <c r="G644" s="2">
        <f t="shared" si="10"/>
        <v>486101.31280000001</v>
      </c>
      <c r="H644" s="2">
        <f t="shared" si="11"/>
        <v>0.8000000000174623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52443.790000000008</v>
      </c>
      <c r="D645" s="1">
        <f>'PR-RAS'!E652</f>
        <v>49941.869999999995</v>
      </c>
      <c r="E645" s="1">
        <v>0</v>
      </c>
      <c r="F645" s="1">
        <v>0</v>
      </c>
      <c r="G645" s="2">
        <f t="shared" si="10"/>
        <v>98098.929319999996</v>
      </c>
      <c r="H645" s="2">
        <f t="shared" si="1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54</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14547.73</v>
      </c>
      <c r="D666" s="1">
        <f>'PR-RAS'!E673</f>
        <v>0</v>
      </c>
      <c r="E666" s="1">
        <v>0</v>
      </c>
      <c r="F666" s="1">
        <v>0</v>
      </c>
      <c r="G666" s="2">
        <f t="shared" si="10"/>
        <v>9674.2404499999993</v>
      </c>
      <c r="H666" s="2">
        <f t="shared" si="11"/>
        <v>0.27000000000043656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903405.37</v>
      </c>
      <c r="D668" s="1">
        <f>'PR-RAS'!E675</f>
        <v>1400562.13</v>
      </c>
      <c r="E668" s="1">
        <v>0</v>
      </c>
      <c r="F668" s="1">
        <v>0</v>
      </c>
      <c r="G668" s="2">
        <f t="shared" si="10"/>
        <v>2470921.26321</v>
      </c>
      <c r="H668" s="2">
        <f t="shared" si="11"/>
        <v>0.49999999988358468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8979.9</v>
      </c>
      <c r="D669" s="1">
        <f>'PR-RAS'!E676</f>
        <v>4646.57</v>
      </c>
      <c r="E669" s="1">
        <v>0</v>
      </c>
      <c r="F669" s="1">
        <v>0</v>
      </c>
      <c r="G669" s="2">
        <f t="shared" si="10"/>
        <v>12206.390720000001</v>
      </c>
      <c r="H669" s="2">
        <f t="shared" si="11"/>
        <v>0.53000000000065484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22714.95</v>
      </c>
      <c r="D670" s="1">
        <f>'PR-RAS'!E677</f>
        <v>37008.089999999997</v>
      </c>
      <c r="E670" s="1">
        <v>0</v>
      </c>
      <c r="F670" s="1">
        <v>0</v>
      </c>
      <c r="G670" s="2">
        <f t="shared" si="10"/>
        <v>64713.125969999994</v>
      </c>
      <c r="H670" s="2">
        <f t="shared" si="11"/>
        <v>0.13999999999577994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16155.18</v>
      </c>
      <c r="D703" s="1">
        <f>'PR-RAS'!E710</f>
        <v>1276</v>
      </c>
      <c r="E703" s="1">
        <v>0</v>
      </c>
      <c r="F703" s="1">
        <v>0</v>
      </c>
      <c r="G703" s="2">
        <f t="shared" si="10"/>
        <v>13132.440359999999</v>
      </c>
      <c r="H703" s="2">
        <f t="shared" si="11"/>
        <v>0.18000000000029104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960.31</v>
      </c>
      <c r="D710" s="1">
        <f>'PR-RAS'!E717</f>
        <v>0</v>
      </c>
      <c r="E710" s="1">
        <v>0</v>
      </c>
      <c r="F710" s="1">
        <v>0</v>
      </c>
      <c r="G710" s="2">
        <f t="shared" si="10"/>
        <v>680.85978999999998</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31271.81</v>
      </c>
      <c r="D711" s="1">
        <f>'PR-RAS'!E718</f>
        <v>44781.95</v>
      </c>
      <c r="E711" s="1">
        <v>0</v>
      </c>
      <c r="F711" s="1">
        <v>0</v>
      </c>
      <c r="G711" s="2">
        <f t="shared" si="10"/>
        <v>85793.354099999997</v>
      </c>
      <c r="H711" s="2">
        <f t="shared" si="11"/>
        <v>0.24000000000160071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2107.7399999999998</v>
      </c>
      <c r="D713" s="1">
        <f>'PR-RAS'!E720</f>
        <v>2515.3200000000002</v>
      </c>
      <c r="E713" s="1">
        <v>0</v>
      </c>
      <c r="F713" s="1">
        <v>0</v>
      </c>
      <c r="G713" s="2">
        <f t="shared" si="10"/>
        <v>5082.5265600000002</v>
      </c>
      <c r="H713" s="2">
        <f t="shared" si="11"/>
        <v>0.58000000000038199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4397.5200000000004</v>
      </c>
      <c r="D715" s="1">
        <f>'PR-RAS'!E722</f>
        <v>2312.17</v>
      </c>
      <c r="E715" s="1">
        <v>0</v>
      </c>
      <c r="F715" s="1">
        <v>0</v>
      </c>
      <c r="G715" s="2">
        <f t="shared" si="10"/>
        <v>6441.6080400000001</v>
      </c>
      <c r="H715" s="2">
        <f t="shared" si="11"/>
        <v>0.6499999999996362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14461.25</v>
      </c>
      <c r="D821" s="1">
        <f>'PR-RAS'!E828</f>
        <v>27644.400000000001</v>
      </c>
      <c r="E821" s="1">
        <v>0</v>
      </c>
      <c r="F821" s="1">
        <v>0</v>
      </c>
      <c r="G821" s="2">
        <f t="shared" si="18"/>
        <v>57195.040999999997</v>
      </c>
      <c r="H821" s="2">
        <f t="shared" si="19"/>
        <v>0.65000000000145519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1555617.07</v>
      </c>
      <c r="D984" s="6">
        <f>BILANCA!E6</f>
        <v>1693163.8099999996</v>
      </c>
      <c r="E984" s="6">
        <v>0</v>
      </c>
      <c r="F984" s="6">
        <v>0</v>
      </c>
      <c r="G984" s="7">
        <f t="shared" ref="G984:G1241" si="22">B984/1000*C984+B984/500*D984</f>
        <v>4941.9446899999994</v>
      </c>
      <c r="H984" s="7">
        <f t="shared" si="19"/>
        <v>0.26000000047497451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1405800.04</v>
      </c>
      <c r="D985" s="1">
        <f>BILANCA!E7</f>
        <v>1528181.6199999996</v>
      </c>
      <c r="E985" s="1">
        <v>0</v>
      </c>
      <c r="F985" s="1">
        <v>0</v>
      </c>
      <c r="G985" s="2">
        <f t="shared" si="22"/>
        <v>8924.3265599999977</v>
      </c>
      <c r="H985" s="2">
        <f t="shared" si="19"/>
        <v>0.42000000039115548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139968.18</v>
      </c>
      <c r="D986" s="1">
        <f>BILANCA!E8</f>
        <v>139968.18</v>
      </c>
      <c r="E986" s="1">
        <v>0</v>
      </c>
      <c r="F986" s="1">
        <v>0</v>
      </c>
      <c r="G986" s="2">
        <f t="shared" si="22"/>
        <v>1259.71362</v>
      </c>
      <c r="H986" s="2">
        <f t="shared" si="19"/>
        <v>0.35999999998603016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165551.91</v>
      </c>
      <c r="D987" s="1">
        <f>BILANCA!E9</f>
        <v>165551.91</v>
      </c>
      <c r="E987" s="1">
        <v>0</v>
      </c>
      <c r="F987" s="1">
        <v>0</v>
      </c>
      <c r="G987" s="2">
        <f t="shared" si="22"/>
        <v>1986.6229200000002</v>
      </c>
      <c r="H987" s="2">
        <f t="shared" si="19"/>
        <v>0.17999999999301508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25583.73</v>
      </c>
      <c r="D989" s="1">
        <f>BILANCA!E11</f>
        <v>25583.73</v>
      </c>
      <c r="E989" s="1">
        <v>0</v>
      </c>
      <c r="F989" s="1">
        <v>0</v>
      </c>
      <c r="G989" s="2">
        <f t="shared" si="22"/>
        <v>460.50713999999994</v>
      </c>
      <c r="H989" s="2">
        <f t="shared" si="19"/>
        <v>0.54000000000087311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1263939.2000000002</v>
      </c>
      <c r="D990" s="1">
        <f>BILANCA!E12</f>
        <v>1386320.7799999998</v>
      </c>
      <c r="E990" s="1">
        <v>0</v>
      </c>
      <c r="F990" s="1">
        <v>0</v>
      </c>
      <c r="G990" s="2">
        <f t="shared" si="22"/>
        <v>28256.065319999998</v>
      </c>
      <c r="H990" s="2">
        <f t="shared" si="19"/>
        <v>0.42000000039115548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927588.21</v>
      </c>
      <c r="D991" s="1">
        <f>BILANCA!E13</f>
        <v>926701.05999999994</v>
      </c>
      <c r="E991" s="1">
        <v>0</v>
      </c>
      <c r="F991" s="1">
        <v>0</v>
      </c>
      <c r="G991" s="2">
        <f t="shared" si="22"/>
        <v>22247.922640000001</v>
      </c>
      <c r="H991" s="2">
        <f t="shared" si="19"/>
        <v>0.26999999990221113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142923.69</v>
      </c>
      <c r="D992" s="1">
        <f>BILANCA!E14</f>
        <v>142923.69</v>
      </c>
      <c r="E992" s="1">
        <v>0</v>
      </c>
      <c r="F992" s="1">
        <v>0</v>
      </c>
      <c r="G992" s="2">
        <f t="shared" si="22"/>
        <v>3858.9396299999999</v>
      </c>
      <c r="H992" s="2">
        <f t="shared" si="19"/>
        <v>0.61999999999534339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1070275.24</v>
      </c>
      <c r="D993" s="1">
        <f>BILANCA!E15</f>
        <v>1070275.24</v>
      </c>
      <c r="E993" s="1">
        <v>0</v>
      </c>
      <c r="F993" s="1">
        <v>0</v>
      </c>
      <c r="G993" s="2">
        <f t="shared" si="22"/>
        <v>32108.2572</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6682.22</v>
      </c>
      <c r="D994" s="1">
        <f>BILANCA!E16</f>
        <v>6682.22</v>
      </c>
      <c r="E994" s="1">
        <v>0</v>
      </c>
      <c r="F994" s="1">
        <v>0</v>
      </c>
      <c r="G994" s="2">
        <f t="shared" si="22"/>
        <v>220.51326</v>
      </c>
      <c r="H994" s="2">
        <f t="shared" si="19"/>
        <v>0.44000000000050932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885.53</v>
      </c>
      <c r="D995" s="1">
        <f>BILANCA!E17</f>
        <v>885.53</v>
      </c>
      <c r="E995" s="1">
        <v>0</v>
      </c>
      <c r="F995" s="1">
        <v>0</v>
      </c>
      <c r="G995" s="2">
        <f t="shared" si="22"/>
        <v>31.879080000000002</v>
      </c>
      <c r="H995" s="2">
        <f t="shared" si="19"/>
        <v>0.94000000000005457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293178.46999999997</v>
      </c>
      <c r="D996" s="1">
        <f>BILANCA!E18</f>
        <v>294065.62</v>
      </c>
      <c r="E996" s="1">
        <v>0</v>
      </c>
      <c r="F996" s="1">
        <v>0</v>
      </c>
      <c r="G996" s="2">
        <f t="shared" si="22"/>
        <v>11457.026229999999</v>
      </c>
      <c r="H996" s="2">
        <f t="shared" si="19"/>
        <v>0.84999999997671694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207043.9599999999</v>
      </c>
      <c r="D997" s="1">
        <f>BILANCA!E19</f>
        <v>258993.17999999993</v>
      </c>
      <c r="E997" s="1">
        <v>0</v>
      </c>
      <c r="F997" s="1">
        <v>0</v>
      </c>
      <c r="G997" s="2">
        <f t="shared" si="22"/>
        <v>10150.424479999998</v>
      </c>
      <c r="H997" s="2">
        <f t="shared" si="19"/>
        <v>0.22000000003026798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191645.83</v>
      </c>
      <c r="D998" s="1">
        <f>BILANCA!E20</f>
        <v>262999.21999999997</v>
      </c>
      <c r="E998" s="1">
        <v>0</v>
      </c>
      <c r="F998" s="1">
        <v>0</v>
      </c>
      <c r="G998" s="2">
        <f t="shared" si="22"/>
        <v>10764.664049999999</v>
      </c>
      <c r="H998" s="2">
        <f t="shared" si="19"/>
        <v>0.38999999998486601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8937.15</v>
      </c>
      <c r="D999" s="1">
        <f>BILANCA!E21</f>
        <v>9020.5</v>
      </c>
      <c r="E999" s="1">
        <v>0</v>
      </c>
      <c r="F999" s="1">
        <v>0</v>
      </c>
      <c r="G999" s="2">
        <f t="shared" si="22"/>
        <v>431.65039999999999</v>
      </c>
      <c r="H999" s="2">
        <f t="shared" si="19"/>
        <v>0.6499999999996362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149521.96</v>
      </c>
      <c r="D1000" s="1">
        <f>BILANCA!E22</f>
        <v>154268.71</v>
      </c>
      <c r="E1000" s="1">
        <v>0</v>
      </c>
      <c r="F1000" s="1">
        <v>0</v>
      </c>
      <c r="G1000" s="2">
        <f t="shared" si="22"/>
        <v>7787.0094600000011</v>
      </c>
      <c r="H1000" s="2">
        <f t="shared" si="19"/>
        <v>0.33000000001629815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893.32</v>
      </c>
      <c r="D1002" s="1">
        <f>BILANCA!E24</f>
        <v>893.32</v>
      </c>
      <c r="E1002" s="1">
        <v>0</v>
      </c>
      <c r="F1002" s="1">
        <v>0</v>
      </c>
      <c r="G1002" s="2">
        <f t="shared" si="22"/>
        <v>50.919240000000002</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18122.91</v>
      </c>
      <c r="D1003" s="1">
        <f>BILANCA!E25</f>
        <v>26132.99</v>
      </c>
      <c r="E1003" s="1">
        <v>0</v>
      </c>
      <c r="F1003" s="1">
        <v>0</v>
      </c>
      <c r="G1003" s="2">
        <f t="shared" si="22"/>
        <v>1407.7778000000001</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24330.98</v>
      </c>
      <c r="D1004" s="1">
        <f>BILANCA!E26</f>
        <v>25557.25</v>
      </c>
      <c r="E1004" s="1">
        <v>0</v>
      </c>
      <c r="F1004" s="1">
        <v>0</v>
      </c>
      <c r="G1004" s="2">
        <f t="shared" si="22"/>
        <v>1584.35508</v>
      </c>
      <c r="H1004" s="2">
        <f t="shared" si="19"/>
        <v>0.27000000000043656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186408.19</v>
      </c>
      <c r="D1006" s="1">
        <f>BILANCA!E28</f>
        <v>219878.81</v>
      </c>
      <c r="E1006" s="1">
        <v>0</v>
      </c>
      <c r="F1006" s="1">
        <v>0</v>
      </c>
      <c r="G1006" s="2">
        <f t="shared" si="22"/>
        <v>14401.813630000001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38558.269999999997</v>
      </c>
      <c r="D1007" s="1">
        <f>BILANCA!E29</f>
        <v>80213.63</v>
      </c>
      <c r="E1007" s="1">
        <v>0</v>
      </c>
      <c r="F1007" s="1">
        <v>0</v>
      </c>
      <c r="G1007" s="2">
        <f t="shared" si="22"/>
        <v>4775.65272</v>
      </c>
      <c r="H1007" s="2">
        <f t="shared" si="19"/>
        <v>0.63999999999214197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38558.269999999997</v>
      </c>
      <c r="D1008" s="1">
        <f>BILANCA!E30</f>
        <v>80213.63</v>
      </c>
      <c r="E1008" s="1">
        <v>0</v>
      </c>
      <c r="F1008" s="1">
        <v>0</v>
      </c>
      <c r="G1008" s="2">
        <f t="shared" si="22"/>
        <v>4974.6382500000009</v>
      </c>
      <c r="H1008" s="2">
        <f t="shared" si="19"/>
        <v>0.63999999999214197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88692.78</v>
      </c>
      <c r="D1013" s="1">
        <f>BILANCA!E35</f>
        <v>118356.92999999998</v>
      </c>
      <c r="E1013" s="1">
        <v>0</v>
      </c>
      <c r="F1013" s="1">
        <v>0</v>
      </c>
      <c r="G1013" s="2">
        <f t="shared" si="22"/>
        <v>9762.1991999999991</v>
      </c>
      <c r="H1013" s="2">
        <f t="shared" si="19"/>
        <v>0.29000000002270099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83682.179999999993</v>
      </c>
      <c r="D1014" s="1">
        <f>BILANCA!E36</f>
        <v>120164.37</v>
      </c>
      <c r="E1014" s="1">
        <v>0</v>
      </c>
      <c r="F1014" s="1">
        <v>0</v>
      </c>
      <c r="G1014" s="2">
        <f t="shared" si="22"/>
        <v>10044.338519999999</v>
      </c>
      <c r="H1014" s="2">
        <f t="shared" si="19"/>
        <v>0.54999999998835847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17532.55</v>
      </c>
      <c r="D1016" s="1">
        <f>BILANCA!E38</f>
        <v>17532.55</v>
      </c>
      <c r="E1016" s="1">
        <v>0</v>
      </c>
      <c r="F1016" s="1">
        <v>0</v>
      </c>
      <c r="G1016" s="2">
        <f t="shared" si="22"/>
        <v>1735.7224500000002</v>
      </c>
      <c r="H1016" s="2">
        <f t="shared" si="19"/>
        <v>0.90000000000145519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12521.95</v>
      </c>
      <c r="D1018" s="1">
        <f>BILANCA!E40</f>
        <v>19339.990000000002</v>
      </c>
      <c r="E1018" s="1">
        <v>0</v>
      </c>
      <c r="F1018" s="1">
        <v>0</v>
      </c>
      <c r="G1018" s="2">
        <f t="shared" si="22"/>
        <v>1792.0675500000002</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100.87</v>
      </c>
      <c r="D1019" s="1">
        <f>BILANCA!E41</f>
        <v>100.87</v>
      </c>
      <c r="E1019" s="1">
        <v>0</v>
      </c>
      <c r="F1019" s="1">
        <v>0</v>
      </c>
      <c r="G1019" s="2">
        <f t="shared" si="22"/>
        <v>10.89396</v>
      </c>
      <c r="H1019" s="2">
        <f t="shared" si="19"/>
        <v>0.25999999999999091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100.87</v>
      </c>
      <c r="D1020" s="1">
        <f>BILANCA!E42</f>
        <v>100.87</v>
      </c>
      <c r="E1020" s="1">
        <v>0</v>
      </c>
      <c r="F1020" s="1">
        <v>0</v>
      </c>
      <c r="G1020" s="2">
        <f t="shared" si="22"/>
        <v>11.196570000000001</v>
      </c>
      <c r="H1020" s="2">
        <f t="shared" si="19"/>
        <v>0.25999999999999091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1955.11</v>
      </c>
      <c r="D1023" s="1">
        <f>BILANCA!E45</f>
        <v>1955.11</v>
      </c>
      <c r="E1023" s="1">
        <v>0</v>
      </c>
      <c r="F1023" s="1">
        <v>0</v>
      </c>
      <c r="G1023" s="2">
        <f t="shared" si="22"/>
        <v>234.61319999999998</v>
      </c>
      <c r="H1023" s="2">
        <f t="shared" si="19"/>
        <v>0.21999999999979991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1955.11</v>
      </c>
      <c r="D1026" s="1">
        <f>BILANCA!E48</f>
        <v>1955.11</v>
      </c>
      <c r="E1026" s="1">
        <v>0</v>
      </c>
      <c r="F1026" s="1">
        <v>0</v>
      </c>
      <c r="G1026" s="2">
        <f t="shared" si="22"/>
        <v>252.20918999999998</v>
      </c>
      <c r="H1026" s="2">
        <f t="shared" si="19"/>
        <v>0.21999999999979991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1892.6599999999962</v>
      </c>
      <c r="D1030" s="1">
        <f>BILANCA!E52</f>
        <v>1892.6600000000035</v>
      </c>
      <c r="E1030" s="1">
        <v>0</v>
      </c>
      <c r="F1030" s="1">
        <v>0</v>
      </c>
      <c r="G1030" s="2">
        <f t="shared" si="22"/>
        <v>266.86506000000014</v>
      </c>
      <c r="H1030" s="2">
        <f t="shared" si="19"/>
        <v>0.68000000000029104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1892.66</v>
      </c>
      <c r="D1031" s="1">
        <f>BILANCA!E53</f>
        <v>1892.66</v>
      </c>
      <c r="E1031" s="1">
        <v>0</v>
      </c>
      <c r="F1031" s="1">
        <v>0</v>
      </c>
      <c r="G1031" s="2">
        <f t="shared" si="22"/>
        <v>272.54304000000002</v>
      </c>
      <c r="H1031" s="2">
        <f t="shared" si="19"/>
        <v>0.67999999999983629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65298.26</v>
      </c>
      <c r="D1032" s="1">
        <f>BILANCA!E54</f>
        <v>74356.399999999994</v>
      </c>
      <c r="E1032" s="1">
        <v>0</v>
      </c>
      <c r="F1032" s="1">
        <v>0</v>
      </c>
      <c r="G1032" s="2">
        <f t="shared" si="22"/>
        <v>10486.541940000001</v>
      </c>
      <c r="H1032" s="2">
        <f t="shared" si="19"/>
        <v>0.6599999999962165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65298.26</v>
      </c>
      <c r="D1033" s="1">
        <f>BILANCA!E55</f>
        <v>74356.399999999994</v>
      </c>
      <c r="E1033" s="1">
        <v>0</v>
      </c>
      <c r="F1033" s="1">
        <v>0</v>
      </c>
      <c r="G1033" s="2">
        <f t="shared" si="22"/>
        <v>10700.553</v>
      </c>
      <c r="H1033" s="2">
        <f t="shared" si="19"/>
        <v>0.6599999999962165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149817.03000000003</v>
      </c>
      <c r="D1046" s="1">
        <f>BILANCA!E68</f>
        <v>164982.19</v>
      </c>
      <c r="E1046" s="1">
        <v>0</v>
      </c>
      <c r="F1046" s="1">
        <v>0</v>
      </c>
      <c r="G1046" s="2">
        <f t="shared" si="22"/>
        <v>30226.22883</v>
      </c>
      <c r="H1046" s="2">
        <f t="shared" si="19"/>
        <v>0.22000000003026798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52443.79</v>
      </c>
      <c r="D1047" s="1">
        <f>BILANCA!E69</f>
        <v>49941.87</v>
      </c>
      <c r="E1047" s="1">
        <v>0</v>
      </c>
      <c r="F1047" s="1">
        <v>0</v>
      </c>
      <c r="G1047" s="2">
        <f t="shared" si="22"/>
        <v>9748.9619199999997</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52443.79</v>
      </c>
      <c r="D1048" s="1">
        <f>BILANCA!E70</f>
        <v>49941.87</v>
      </c>
      <c r="E1048" s="1">
        <v>0</v>
      </c>
      <c r="F1048" s="1">
        <v>0</v>
      </c>
      <c r="G1048" s="2">
        <f t="shared" si="22"/>
        <v>9901.2894500000002</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52443.79</v>
      </c>
      <c r="D1050" s="1">
        <f>BILANCA!E72</f>
        <v>49941.87</v>
      </c>
      <c r="E1050" s="1">
        <v>0</v>
      </c>
      <c r="F1050" s="1">
        <v>0</v>
      </c>
      <c r="G1050" s="2">
        <f t="shared" si="22"/>
        <v>10205.944510000001</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14139.18</v>
      </c>
      <c r="D1056" s="1">
        <f>BILANCA!E78</f>
        <v>8095.54</v>
      </c>
      <c r="E1056" s="1">
        <v>0</v>
      </c>
      <c r="F1056" s="1">
        <v>0</v>
      </c>
      <c r="G1056" s="2">
        <f t="shared" si="22"/>
        <v>2214.10898</v>
      </c>
      <c r="H1056" s="2">
        <f t="shared" si="19"/>
        <v>0.64000000000032742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461.56</v>
      </c>
      <c r="D1062" s="1">
        <f>BILANCA!E84</f>
        <v>461.56</v>
      </c>
      <c r="E1062" s="1">
        <v>0</v>
      </c>
      <c r="F1062" s="1">
        <v>0</v>
      </c>
      <c r="G1062" s="2">
        <f t="shared" si="22"/>
        <v>109.38972</v>
      </c>
      <c r="H1062" s="2">
        <f t="shared" si="19"/>
        <v>0.87999999999999545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13677.62</v>
      </c>
      <c r="D1064" s="1">
        <f>BILANCA!E86</f>
        <v>7633.98</v>
      </c>
      <c r="E1064" s="1">
        <v>0</v>
      </c>
      <c r="F1064" s="1">
        <v>0</v>
      </c>
      <c r="G1064" s="2">
        <f t="shared" si="22"/>
        <v>2344.5919800000001</v>
      </c>
      <c r="H1064" s="2">
        <f t="shared" si="19"/>
        <v>0.3999999999996362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1052.74</v>
      </c>
      <c r="D1124" s="1">
        <f>BILANCA!E146</f>
        <v>1411.56</v>
      </c>
      <c r="E1124" s="1">
        <v>0</v>
      </c>
      <c r="F1124" s="1">
        <v>0</v>
      </c>
      <c r="G1124" s="2">
        <f t="shared" si="22"/>
        <v>546.49625999999989</v>
      </c>
      <c r="H1124" s="2">
        <f t="shared" si="23"/>
        <v>0.70000000000004547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166.99</v>
      </c>
      <c r="E1137" s="1">
        <v>0</v>
      </c>
      <c r="F1137" s="1">
        <v>0</v>
      </c>
      <c r="G1137" s="2">
        <f t="shared" si="22"/>
        <v>51.432920000000003</v>
      </c>
      <c r="H1137" s="2">
        <f t="shared" si="23"/>
        <v>9.9999999999909051E-3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1052.74</v>
      </c>
      <c r="D1138" s="1">
        <f>BILANCA!E160</f>
        <v>1244.57</v>
      </c>
      <c r="E1138" s="1">
        <v>0</v>
      </c>
      <c r="F1138" s="1">
        <v>0</v>
      </c>
      <c r="G1138" s="2">
        <f t="shared" si="22"/>
        <v>548.9914</v>
      </c>
      <c r="H1138" s="2">
        <f t="shared" si="23"/>
        <v>0.69000000000005457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82181.320000000007</v>
      </c>
      <c r="D1148" s="1">
        <f>BILANCA!E170</f>
        <v>105533.22</v>
      </c>
      <c r="E1148" s="1">
        <v>0</v>
      </c>
      <c r="F1148" s="1">
        <v>0</v>
      </c>
      <c r="G1148" s="2">
        <f t="shared" si="22"/>
        <v>48385.880400000002</v>
      </c>
      <c r="H1148" s="2">
        <f t="shared" si="23"/>
        <v>0.54000000000814907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82181.320000000007</v>
      </c>
      <c r="D1151" s="1">
        <f>BILANCA!E173</f>
        <v>105533.22</v>
      </c>
      <c r="E1151" s="1">
        <v>0</v>
      </c>
      <c r="F1151" s="1">
        <v>0</v>
      </c>
      <c r="G1151" s="2">
        <f t="shared" si="22"/>
        <v>49265.623680000004</v>
      </c>
      <c r="H1151" s="2">
        <f t="shared" si="23"/>
        <v>0.54000000000814907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1555617.07</v>
      </c>
      <c r="D1152" s="1">
        <f>BILANCA!E175</f>
        <v>1693163.8099999998</v>
      </c>
      <c r="E1152" s="1">
        <v>0</v>
      </c>
      <c r="F1152" s="1">
        <v>0</v>
      </c>
      <c r="G1152" s="2">
        <f t="shared" si="22"/>
        <v>835188.65260999999</v>
      </c>
      <c r="H1152" s="2">
        <f t="shared" si="23"/>
        <v>0.26000000024214387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121777.61000000002</v>
      </c>
      <c r="D1153" s="1">
        <f>BILANCA!E176</f>
        <v>118094.91</v>
      </c>
      <c r="E1153" s="1">
        <v>0</v>
      </c>
      <c r="F1153" s="1">
        <v>0</v>
      </c>
      <c r="G1153" s="2">
        <f t="shared" si="22"/>
        <v>60854.463100000008</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121777.61000000002</v>
      </c>
      <c r="D1154" s="1">
        <f>BILANCA!E177</f>
        <v>118094.91</v>
      </c>
      <c r="E1154" s="1">
        <v>0</v>
      </c>
      <c r="F1154" s="1">
        <v>0</v>
      </c>
      <c r="G1154" s="2">
        <f t="shared" si="22"/>
        <v>61212.430530000012</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78922.100000000006</v>
      </c>
      <c r="D1155" s="1">
        <f>BILANCA!E178</f>
        <v>101919.72</v>
      </c>
      <c r="E1155" s="1">
        <v>0</v>
      </c>
      <c r="F1155" s="1">
        <v>0</v>
      </c>
      <c r="G1155" s="2">
        <f t="shared" si="22"/>
        <v>48634.984879999996</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13517.63</v>
      </c>
      <c r="D1156" s="1">
        <f>BILANCA!E179</f>
        <v>8816.41</v>
      </c>
      <c r="E1156" s="1">
        <v>0</v>
      </c>
      <c r="F1156" s="1">
        <v>0</v>
      </c>
      <c r="G1156" s="2">
        <f t="shared" si="22"/>
        <v>5389.0278499999986</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54.34</v>
      </c>
      <c r="D1157" s="1">
        <f>BILANCA!E180</f>
        <v>56.66</v>
      </c>
      <c r="E1157" s="1">
        <v>0</v>
      </c>
      <c r="F1157" s="1">
        <v>0</v>
      </c>
      <c r="G1157" s="2">
        <f t="shared" si="22"/>
        <v>29.172839999999997</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54.34</v>
      </c>
      <c r="D1160" s="1">
        <f>BILANCA!E183</f>
        <v>56.66</v>
      </c>
      <c r="E1160" s="1">
        <v>0</v>
      </c>
      <c r="F1160" s="1">
        <v>0</v>
      </c>
      <c r="G1160" s="2">
        <f t="shared" si="22"/>
        <v>29.675820000000002</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29283.54</v>
      </c>
      <c r="D1165" s="1">
        <f>BILANCA!E188</f>
        <v>7302.12</v>
      </c>
      <c r="E1165" s="1">
        <v>0</v>
      </c>
      <c r="F1165" s="1">
        <v>0</v>
      </c>
      <c r="G1165" s="2">
        <f t="shared" si="22"/>
        <v>7987.5759600000001</v>
      </c>
      <c r="H1165" s="2">
        <f t="shared" si="23"/>
        <v>0.57999999999901775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1433839.46</v>
      </c>
      <c r="D1214" s="1">
        <f>BILANCA!E237</f>
        <v>1575068.9</v>
      </c>
      <c r="E1214" s="1">
        <v>0</v>
      </c>
      <c r="F1214" s="1">
        <v>0</v>
      </c>
      <c r="G1214" s="2">
        <f t="shared" si="22"/>
        <v>1058898.74706</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1425990.97</v>
      </c>
      <c r="D1215" s="1">
        <f>BILANCA!E238</f>
        <v>1492959.3199999998</v>
      </c>
      <c r="E1215" s="1">
        <v>0</v>
      </c>
      <c r="F1215" s="1">
        <v>0</v>
      </c>
      <c r="G1215" s="2">
        <f t="shared" si="22"/>
        <v>1023563.02952</v>
      </c>
      <c r="H1215" s="2">
        <f t="shared" si="23"/>
        <v>0.34999999986030161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1425990.97</v>
      </c>
      <c r="D1216" s="1">
        <f>BILANCA!E239</f>
        <v>1492959.3199999998</v>
      </c>
      <c r="E1216" s="1">
        <v>0</v>
      </c>
      <c r="F1216" s="1">
        <v>0</v>
      </c>
      <c r="G1216" s="2">
        <f t="shared" si="22"/>
        <v>1027974.93913</v>
      </c>
      <c r="H1216" s="2">
        <f t="shared" si="23"/>
        <v>0.34999999986030161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1305021.1299999999</v>
      </c>
      <c r="D1217" s="1">
        <f>BILANCA!E240</f>
        <v>1320287.6399999999</v>
      </c>
      <c r="E1217" s="1">
        <v>0</v>
      </c>
      <c r="F1217" s="1">
        <v>0</v>
      </c>
      <c r="G1217" s="2">
        <f t="shared" si="22"/>
        <v>923269.55994000006</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120969.84</v>
      </c>
      <c r="D1218" s="1">
        <f>BILANCA!E241</f>
        <v>172671.68</v>
      </c>
      <c r="E1218" s="1">
        <v>0</v>
      </c>
      <c r="F1218" s="1">
        <v>0</v>
      </c>
      <c r="G1218" s="2">
        <f t="shared" si="22"/>
        <v>109583.602</v>
      </c>
      <c r="H1218" s="2">
        <f t="shared" si="23"/>
        <v>0.48000000001047738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7848.49</v>
      </c>
      <c r="D1222" s="1">
        <f>BILANCA!E245</f>
        <v>24834.5</v>
      </c>
      <c r="E1222" s="1">
        <v>0</v>
      </c>
      <c r="F1222" s="1">
        <v>0</v>
      </c>
      <c r="G1222" s="2">
        <f t="shared" si="22"/>
        <v>13746.680109999999</v>
      </c>
      <c r="H1222" s="2">
        <f t="shared" si="23"/>
        <v>0.98999999999978172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7848.49</v>
      </c>
      <c r="D1223" s="1">
        <f>BILANCA!E246</f>
        <v>24834.5</v>
      </c>
      <c r="E1223" s="1">
        <v>0</v>
      </c>
      <c r="F1223" s="1">
        <v>0</v>
      </c>
      <c r="G1223" s="2">
        <f t="shared" si="22"/>
        <v>13804.1976</v>
      </c>
      <c r="H1223" s="2">
        <f t="shared" si="23"/>
        <v>0.98999999999978172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7848.49</v>
      </c>
      <c r="D1224" s="1">
        <f>BILANCA!E247</f>
        <v>24834.5</v>
      </c>
      <c r="E1224" s="1">
        <v>0</v>
      </c>
      <c r="F1224" s="1">
        <v>0</v>
      </c>
      <c r="G1224" s="2">
        <f t="shared" si="22"/>
        <v>13861.71509</v>
      </c>
      <c r="H1224" s="2">
        <f t="shared" si="23"/>
        <v>0.98999999999978172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57275.08</v>
      </c>
      <c r="E1232" s="1">
        <v>0</v>
      </c>
      <c r="F1232" s="1">
        <v>0</v>
      </c>
      <c r="G1232" s="2">
        <f t="shared" si="22"/>
        <v>28522.989840000002</v>
      </c>
      <c r="H1232" s="2">
        <f t="shared" si="23"/>
        <v>8.000000000174623E-2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45242.57</v>
      </c>
      <c r="D1236" s="1">
        <f>BILANCA!E259</f>
        <v>7207.35</v>
      </c>
      <c r="E1236" s="1">
        <v>0</v>
      </c>
      <c r="F1236" s="1">
        <v>0</v>
      </c>
      <c r="G1236" s="2">
        <f t="shared" si="22"/>
        <v>15093.28931</v>
      </c>
      <c r="H1236" s="2">
        <f t="shared" si="23"/>
        <v>0.78000000000065484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45242.57</v>
      </c>
      <c r="D1237" s="1">
        <f>BILANCA!E260</f>
        <v>7207.35</v>
      </c>
      <c r="E1237" s="1">
        <v>0</v>
      </c>
      <c r="F1237" s="1">
        <v>0</v>
      </c>
      <c r="G1237" s="2">
        <f t="shared" si="22"/>
        <v>15152.94658</v>
      </c>
      <c r="H1237" s="2">
        <f t="shared" si="23"/>
        <v>0.78000000000065484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293.35000000000002</v>
      </c>
      <c r="E1240" s="1">
        <v>0</v>
      </c>
      <c r="F1240" s="1">
        <v>0</v>
      </c>
      <c r="G1240" s="2">
        <f t="shared" si="22"/>
        <v>150.78190000000001</v>
      </c>
      <c r="H1240" s="2">
        <f t="shared" si="23"/>
        <v>0.35000000000002274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1052.74</v>
      </c>
      <c r="D1241" s="1">
        <f>BILANCA!E265</f>
        <v>1118.21</v>
      </c>
      <c r="E1241" s="1">
        <v>0</v>
      </c>
      <c r="F1241" s="1">
        <v>0</v>
      </c>
      <c r="G1241" s="2">
        <f t="shared" si="22"/>
        <v>848.60328000000004</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9868.84</v>
      </c>
      <c r="D1244" s="1">
        <f>BILANCA!E268</f>
        <v>7233.65</v>
      </c>
      <c r="E1244" s="1">
        <v>0</v>
      </c>
      <c r="F1244" s="1">
        <v>0</v>
      </c>
      <c r="G1244" s="2">
        <f t="shared" si="24"/>
        <v>6351.73254</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3808.78</v>
      </c>
      <c r="D1245" s="1">
        <f>BILANCA!E269</f>
        <v>400.33</v>
      </c>
      <c r="E1245" s="1">
        <v>0</v>
      </c>
      <c r="F1245" s="1">
        <v>0</v>
      </c>
      <c r="G1245" s="2">
        <f t="shared" si="24"/>
        <v>1207.67328</v>
      </c>
      <c r="H1245" s="2">
        <f t="shared" si="23"/>
        <v>0.549999999999784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115719.73</v>
      </c>
      <c r="D1263" s="1">
        <f>BILANCA!E287</f>
        <v>114254.14</v>
      </c>
      <c r="E1263" s="1">
        <v>0</v>
      </c>
      <c r="F1263" s="1">
        <v>0</v>
      </c>
      <c r="G1263" s="2">
        <f t="shared" si="24"/>
        <v>96383.842800000013</v>
      </c>
      <c r="H1263" s="2">
        <f t="shared" si="23"/>
        <v>0.41000000000349246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6057.88</v>
      </c>
      <c r="D1264" s="1">
        <f>BILANCA!E288</f>
        <v>3840.77</v>
      </c>
      <c r="E1264" s="1">
        <v>0</v>
      </c>
      <c r="F1264" s="1">
        <v>0</v>
      </c>
      <c r="G1264" s="2">
        <f t="shared" si="24"/>
        <v>3860.7770200000004</v>
      </c>
      <c r="H1264" s="2">
        <f t="shared" si="23"/>
        <v>0.34999999999990905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18953.14</v>
      </c>
      <c r="D1271" s="1">
        <f>BILANCA!E295</f>
        <v>68.47</v>
      </c>
      <c r="E1271" s="1">
        <v>0</v>
      </c>
      <c r="F1271" s="1">
        <v>0</v>
      </c>
      <c r="G1271" s="2">
        <f t="shared" si="24"/>
        <v>5497.9430399999992</v>
      </c>
      <c r="H1271" s="2">
        <f t="shared" si="23"/>
        <v>0.60999999999941679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10330.4</v>
      </c>
      <c r="D1278" s="1">
        <f>BILANCA!E302</f>
        <v>7233.65</v>
      </c>
      <c r="E1278" s="1">
        <v>0</v>
      </c>
      <c r="F1278" s="1">
        <v>0</v>
      </c>
      <c r="G1278" s="2">
        <f t="shared" si="24"/>
        <v>7315.3214999999991</v>
      </c>
      <c r="H1278" s="2">
        <f t="shared" si="23"/>
        <v>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1062226.1099999999</v>
      </c>
      <c r="D1408" s="1">
        <f>'RAS-funkcijski'!E114</f>
        <v>1544072.9800000002</v>
      </c>
      <c r="E1408" s="1">
        <v>0</v>
      </c>
      <c r="F1408" s="1">
        <v>0</v>
      </c>
      <c r="G1408" s="2">
        <f t="shared" si="24"/>
        <v>456540.9277</v>
      </c>
      <c r="H1408" s="2">
        <f t="shared" si="27"/>
        <v>0.12999999965541065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981665.48</v>
      </c>
      <c r="D1409" s="1">
        <f>'RAS-funkcijski'!E115</f>
        <v>1445101.62</v>
      </c>
      <c r="E1409" s="1">
        <v>0</v>
      </c>
      <c r="F1409" s="1">
        <v>0</v>
      </c>
      <c r="G1409" s="2">
        <f t="shared" si="24"/>
        <v>429777.42792000005</v>
      </c>
      <c r="H1409" s="2">
        <f t="shared" si="27"/>
        <v>0.85999999986961484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981665.48</v>
      </c>
      <c r="D1411" s="1">
        <f>'RAS-funkcijski'!E117</f>
        <v>1445101.62</v>
      </c>
      <c r="E1411" s="1">
        <v>0</v>
      </c>
      <c r="F1411" s="1">
        <v>0</v>
      </c>
      <c r="G1411" s="2">
        <f t="shared" si="24"/>
        <v>437521.16536000004</v>
      </c>
      <c r="H1411" s="2">
        <f t="shared" si="27"/>
        <v>0.85999999986961484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77225.52</v>
      </c>
      <c r="D1420" s="1">
        <f>'RAS-funkcijski'!E126</f>
        <v>98971.36</v>
      </c>
      <c r="E1420" s="1">
        <v>0</v>
      </c>
      <c r="F1420" s="1">
        <v>0</v>
      </c>
      <c r="G1420" s="2">
        <f t="shared" si="24"/>
        <v>33570.525280000002</v>
      </c>
      <c r="H1420" s="2">
        <f t="shared" si="27"/>
        <v>0.83999999999650754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3335.11</v>
      </c>
      <c r="D1422" s="1">
        <f>'RAS-funkcijski'!E128</f>
        <v>0</v>
      </c>
      <c r="E1422" s="1">
        <v>0</v>
      </c>
      <c r="F1422" s="1">
        <v>0</v>
      </c>
      <c r="G1422" s="2">
        <f t="shared" si="24"/>
        <v>413.55364000000003</v>
      </c>
      <c r="H1422" s="2">
        <f t="shared" si="27"/>
        <v>0.11000000000012733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1062226.1099999999</v>
      </c>
      <c r="D1435" s="13">
        <f>'RAS-funkcijski'!E141</f>
        <v>1544072.9800000002</v>
      </c>
      <c r="E1435" s="13">
        <v>0</v>
      </c>
      <c r="F1435" s="13">
        <v>0</v>
      </c>
      <c r="G1435" s="14">
        <f t="shared" si="24"/>
        <v>568600.97359000007</v>
      </c>
      <c r="H1435" s="14">
        <f t="shared" si="27"/>
        <v>0.12999999965541065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103791.95</v>
      </c>
      <c r="D1436" s="6">
        <f>'P-VRIO'!E5</f>
        <v>103791.95</v>
      </c>
      <c r="E1436" s="6">
        <v>0</v>
      </c>
      <c r="F1436" s="6">
        <v>0</v>
      </c>
      <c r="G1436" s="7">
        <f t="shared" si="24"/>
        <v>311.37585000000001</v>
      </c>
      <c r="H1436" s="7">
        <f t="shared" si="27"/>
        <v>0.10000000000582077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103791.95</v>
      </c>
      <c r="D1453" s="1">
        <f>'P-VRIO'!E22</f>
        <v>103791.95</v>
      </c>
      <c r="E1453" s="1">
        <v>0</v>
      </c>
      <c r="F1453" s="1">
        <v>0</v>
      </c>
      <c r="G1453" s="2">
        <f t="shared" si="24"/>
        <v>5604.7652999999991</v>
      </c>
      <c r="H1453" s="2">
        <f t="shared" si="27"/>
        <v>0.10000000000582077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103791.95</v>
      </c>
      <c r="D1454" s="1">
        <f>'P-VRIO'!E23</f>
        <v>103791.95</v>
      </c>
      <c r="E1454" s="1">
        <v>0</v>
      </c>
      <c r="F1454" s="1">
        <v>0</v>
      </c>
      <c r="G1454" s="2">
        <f t="shared" si="24"/>
        <v>5916.1411499999995</v>
      </c>
      <c r="H1454" s="2">
        <f t="shared" si="27"/>
        <v>0.10000000000582077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103791.95</v>
      </c>
      <c r="D1456" s="1">
        <f>'P-VRIO'!E25</f>
        <v>103791.95</v>
      </c>
      <c r="E1456" s="1">
        <v>0</v>
      </c>
      <c r="F1456" s="1">
        <v>0</v>
      </c>
      <c r="G1456" s="2">
        <f t="shared" si="24"/>
        <v>6538.8928500000002</v>
      </c>
      <c r="H1456" s="2">
        <f t="shared" si="27"/>
        <v>0.10000000000582077</v>
      </c>
      <c r="I1456" s="10">
        <f t="shared" si="30"/>
        <v>653.88928503806142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121777.61</v>
      </c>
      <c r="D1480" s="6"/>
      <c r="E1480" s="6">
        <v>0</v>
      </c>
      <c r="F1480" s="6">
        <v>0</v>
      </c>
      <c r="G1480" s="7">
        <f t="shared" ref="G1480:G1580" si="34">B1480/1000*C1480</f>
        <v>121.77761000000001</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1587408.83</v>
      </c>
      <c r="D1481" s="1">
        <v>0</v>
      </c>
      <c r="E1481" s="1">
        <v>0</v>
      </c>
      <c r="F1481" s="1">
        <v>0</v>
      </c>
      <c r="G1481" s="2">
        <f t="shared" si="34"/>
        <v>3174.8176600000002</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1527643.3900000001</v>
      </c>
      <c r="D1483" s="1">
        <v>0</v>
      </c>
      <c r="E1483" s="1">
        <v>0</v>
      </c>
      <c r="F1483" s="1">
        <v>0</v>
      </c>
      <c r="G1483" s="2">
        <f t="shared" si="34"/>
        <v>6110.5735600000007</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1247313.96</v>
      </c>
      <c r="D1484" s="1">
        <v>0</v>
      </c>
      <c r="E1484" s="1">
        <v>0</v>
      </c>
      <c r="F1484" s="1">
        <v>0</v>
      </c>
      <c r="G1484" s="2">
        <f t="shared" si="34"/>
        <v>6236.5698000000002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256092.79999999999</v>
      </c>
      <c r="D1485" s="1">
        <v>0</v>
      </c>
      <c r="E1485" s="1">
        <v>0</v>
      </c>
      <c r="F1485" s="1">
        <v>0</v>
      </c>
      <c r="G1485" s="2">
        <f t="shared" si="34"/>
        <v>1536.5568000000001</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654.09</v>
      </c>
      <c r="D1486" s="1">
        <v>0</v>
      </c>
      <c r="E1486" s="1">
        <v>0</v>
      </c>
      <c r="F1486" s="1">
        <v>0</v>
      </c>
      <c r="G1486" s="2">
        <f t="shared" si="34"/>
        <v>4.5786300000000004</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23582.54</v>
      </c>
      <c r="D1491" s="1">
        <v>0</v>
      </c>
      <c r="E1491" s="1">
        <v>0</v>
      </c>
      <c r="F1491" s="1">
        <v>0</v>
      </c>
      <c r="G1491" s="2">
        <f t="shared" si="34"/>
        <v>282.99047999999999</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59765.440000000002</v>
      </c>
      <c r="D1492" s="1">
        <v>0</v>
      </c>
      <c r="E1492" s="1">
        <v>0</v>
      </c>
      <c r="F1492" s="1">
        <v>0</v>
      </c>
      <c r="G1492" s="2">
        <f t="shared" si="34"/>
        <v>776.95072000000005</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1591091.53</v>
      </c>
      <c r="D1499" s="1">
        <v>0</v>
      </c>
      <c r="E1499" s="1">
        <v>0</v>
      </c>
      <c r="F1499" s="1">
        <v>0</v>
      </c>
      <c r="G1499" s="2">
        <f t="shared" si="34"/>
        <v>31821.830600000001</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1531326.09</v>
      </c>
      <c r="D1501" s="1">
        <v>0</v>
      </c>
      <c r="E1501" s="1">
        <v>0</v>
      </c>
      <c r="F1501" s="1">
        <v>0</v>
      </c>
      <c r="G1501" s="2">
        <f t="shared" si="34"/>
        <v>33689.17398</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1224316.3400000001</v>
      </c>
      <c r="D1502" s="1">
        <v>0</v>
      </c>
      <c r="E1502" s="1">
        <v>0</v>
      </c>
      <c r="F1502" s="1">
        <v>0</v>
      </c>
      <c r="G1502" s="2">
        <f t="shared" si="34"/>
        <v>28159.275820000003</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260794.02</v>
      </c>
      <c r="D1503" s="1">
        <v>0</v>
      </c>
      <c r="E1503" s="1">
        <v>0</v>
      </c>
      <c r="F1503" s="1">
        <v>0</v>
      </c>
      <c r="G1503" s="2">
        <f t="shared" si="34"/>
        <v>6259.0564800000002</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651.77</v>
      </c>
      <c r="D1504" s="1">
        <v>0</v>
      </c>
      <c r="E1504" s="1">
        <v>0</v>
      </c>
      <c r="F1504" s="1">
        <v>0</v>
      </c>
      <c r="G1504" s="2">
        <f t="shared" si="34"/>
        <v>16.294250000000002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45563.96</v>
      </c>
      <c r="D1509" s="1">
        <v>0</v>
      </c>
      <c r="E1509" s="1">
        <v>0</v>
      </c>
      <c r="F1509" s="1">
        <v>0</v>
      </c>
      <c r="G1509" s="2">
        <f t="shared" si="34"/>
        <v>1366.9187999999999</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59765.440000000002</v>
      </c>
      <c r="D1510" s="1">
        <v>0</v>
      </c>
      <c r="E1510" s="1">
        <v>0</v>
      </c>
      <c r="F1510" s="1">
        <v>0</v>
      </c>
      <c r="G1510" s="2">
        <f t="shared" si="34"/>
        <v>1852.72864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118094.91000000015</v>
      </c>
      <c r="D1517" s="1">
        <v>0</v>
      </c>
      <c r="E1517" s="1">
        <v>0</v>
      </c>
      <c r="F1517" s="1">
        <v>0</v>
      </c>
      <c r="G1517" s="2">
        <f t="shared" si="34"/>
        <v>4487.6065800000051</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4297.04</v>
      </c>
      <c r="D1518" s="1">
        <v>0</v>
      </c>
      <c r="E1518" s="1">
        <v>0</v>
      </c>
      <c r="F1518" s="1">
        <v>0</v>
      </c>
      <c r="G1518" s="2">
        <f t="shared" si="34"/>
        <v>167.58456000000001</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4297.04</v>
      </c>
      <c r="D1524" s="1">
        <v>0</v>
      </c>
      <c r="E1524" s="1">
        <v>0</v>
      </c>
      <c r="F1524" s="1">
        <v>0</v>
      </c>
      <c r="G1524" s="2">
        <f t="shared" si="34"/>
        <v>193.36679999999998</v>
      </c>
      <c r="H1524" s="2">
        <f t="shared" si="35"/>
        <v>3.999999999996362E-2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4297.04</v>
      </c>
      <c r="D1530" s="1">
        <v>0</v>
      </c>
      <c r="E1530" s="1">
        <v>0</v>
      </c>
      <c r="F1530" s="1">
        <v>0</v>
      </c>
      <c r="G1530" s="2">
        <f t="shared" si="34"/>
        <v>219.14903999999999</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4297.01</v>
      </c>
      <c r="D1531" s="1">
        <v>0</v>
      </c>
      <c r="E1531" s="1">
        <v>0</v>
      </c>
      <c r="F1531" s="1">
        <v>0</v>
      </c>
      <c r="G1531" s="2">
        <f t="shared" si="34"/>
        <v>223.44452000000001</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0.03</v>
      </c>
      <c r="D1532" s="1">
        <v>0</v>
      </c>
      <c r="E1532" s="1">
        <v>0</v>
      </c>
      <c r="F1532" s="1">
        <v>0</v>
      </c>
      <c r="G1532" s="2">
        <f t="shared" si="34"/>
        <v>1.5899999999999998E-3</v>
      </c>
      <c r="H1532" s="2">
        <f t="shared" si="35"/>
        <v>0.03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113797.87</v>
      </c>
      <c r="D1576" s="1">
        <v>0</v>
      </c>
      <c r="E1576" s="1">
        <v>0</v>
      </c>
      <c r="F1576" s="1">
        <v>0</v>
      </c>
      <c r="G1576" s="2">
        <f t="shared" si="34"/>
        <v>11038.393389999999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113797.87</v>
      </c>
      <c r="D1578" s="1">
        <v>0</v>
      </c>
      <c r="E1578" s="1">
        <v>0</v>
      </c>
      <c r="F1578" s="1">
        <v>0</v>
      </c>
      <c r="G1578" s="2">
        <f t="shared" si="34"/>
        <v>11265.98913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1069059.67</v>
      </c>
      <c r="I16" s="170">
        <f>'PR-RAS'!E6</f>
        <v>1562073.92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1023344.25</v>
      </c>
      <c r="I17" s="170">
        <f>'PR-RAS'!E151</f>
        <v>1512581.17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7848.4899999998233</v>
      </c>
      <c r="I18" s="170">
        <f>'PR-RAS'!E645</f>
        <v>42835.439999999944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1405800.04</v>
      </c>
      <c r="I20" s="173">
        <f>BILANCA!E7</f>
        <v>1528181.6199999996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149817.03000000003</v>
      </c>
      <c r="I21" s="175">
        <f>BILANCA!E68</f>
        <v>164982.19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121777.61000000002</v>
      </c>
      <c r="I22" s="175">
        <f>BILANCA!E176</f>
        <v>118094.91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1433839.46</v>
      </c>
      <c r="I23" s="177">
        <f>BILANCA!E237</f>
        <v>1575068.9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1062226.1099999999</v>
      </c>
      <c r="I27" s="175">
        <f>'RAS-funkcijski'!E114</f>
        <v>1544072.9800000002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1062226.1099999999</v>
      </c>
      <c r="I28" s="179">
        <f>'RAS-funkcijski'!E141</f>
        <v>1544072.9800000002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103791.95</v>
      </c>
      <c r="I29" s="173">
        <f>'P-VRIO'!E5</f>
        <v>103791.95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103791.95</v>
      </c>
      <c r="I30" s="175">
        <f>'P-VRIO'!E22</f>
        <v>103791.95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121777.61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118094.91000000015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4297.04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113797.87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1069059.67</v>
      </c>
      <c r="E6" s="51">
        <f>E7+E44+E50+E82+E106+E124+E133+E139</f>
        <v>1562073.92</v>
      </c>
      <c r="F6" s="52">
        <f t="shared" ref="F6:F131" si="0">IF(D6&lt;&gt;0,IF(E6/D6&gt;=100,"&gt;&gt;100",E6/D6*100),"-")</f>
        <v>146.11662602518714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949647.95</v>
      </c>
      <c r="E50" s="51">
        <f>E51+E54+E59+E62+E65+E68+E71+E74+E77</f>
        <v>1442216.79</v>
      </c>
      <c r="F50" s="52">
        <f t="shared" si="0"/>
        <v>151.86857298012387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14547.73</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14547.73</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935100.22</v>
      </c>
      <c r="E68" s="51">
        <f t="shared" si="15"/>
        <v>1442216.79</v>
      </c>
      <c r="F68" s="52">
        <f t="shared" si="0"/>
        <v>154.23125341581033</v>
      </c>
    </row>
    <row r="69" spans="1:6" ht="12.75" customHeight="1" x14ac:dyDescent="0.2">
      <c r="A69" s="53" t="s">
        <v>184</v>
      </c>
      <c r="B69" s="85" t="s">
        <v>185</v>
      </c>
      <c r="C69" s="50" t="s">
        <v>184</v>
      </c>
      <c r="D69" s="242">
        <v>912385.27</v>
      </c>
      <c r="E69" s="242">
        <v>1405208.7</v>
      </c>
      <c r="F69" s="52">
        <f t="shared" si="0"/>
        <v>154.01483849032326</v>
      </c>
    </row>
    <row r="70" spans="1:6" ht="24" x14ac:dyDescent="0.2">
      <c r="A70" s="53" t="s">
        <v>186</v>
      </c>
      <c r="B70" s="85" t="s">
        <v>187</v>
      </c>
      <c r="C70" s="50" t="s">
        <v>186</v>
      </c>
      <c r="D70" s="242">
        <v>22714.95</v>
      </c>
      <c r="E70" s="242">
        <v>37008.089999999997</v>
      </c>
      <c r="F70" s="52">
        <f t="shared" si="0"/>
        <v>162.92393335666597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21519.53</v>
      </c>
      <c r="E106" s="51">
        <f t="shared" si="23"/>
        <v>1733.13</v>
      </c>
      <c r="F106" s="52">
        <f t="shared" si="0"/>
        <v>8.0537539620986163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21519.53</v>
      </c>
      <c r="E112" s="51">
        <f t="shared" si="25"/>
        <v>1733.13</v>
      </c>
      <c r="F112" s="52">
        <f t="shared" si="0"/>
        <v>8.0537539620986163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21519.53</v>
      </c>
      <c r="E117" s="242">
        <v>1733.13</v>
      </c>
      <c r="F117" s="52">
        <f t="shared" si="0"/>
        <v>8.0537539620986163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11842.849999999999</v>
      </c>
      <c r="E124" s="51">
        <f t="shared" si="27"/>
        <v>17734.29</v>
      </c>
      <c r="F124" s="52">
        <f t="shared" si="0"/>
        <v>149.74680925621792</v>
      </c>
    </row>
    <row r="125" spans="1:6" ht="12.75" customHeight="1" x14ac:dyDescent="0.2">
      <c r="A125" s="53">
        <v>661</v>
      </c>
      <c r="B125" s="86" t="s">
        <v>296</v>
      </c>
      <c r="C125" s="50" t="s">
        <v>297</v>
      </c>
      <c r="D125" s="51">
        <f t="shared" ref="D125:E125" si="28">SUM(D126:D127)</f>
        <v>11045.89</v>
      </c>
      <c r="E125" s="51">
        <f t="shared" si="28"/>
        <v>17734.29</v>
      </c>
      <c r="F125" s="52">
        <f t="shared" si="0"/>
        <v>160.55102848208702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11045.89</v>
      </c>
      <c r="E127" s="242">
        <v>17734.29</v>
      </c>
      <c r="F127" s="52">
        <f t="shared" si="0"/>
        <v>160.55102848208702</v>
      </c>
    </row>
    <row r="128" spans="1:6" ht="24" x14ac:dyDescent="0.2">
      <c r="A128" s="53">
        <v>663</v>
      </c>
      <c r="B128" s="231" t="s">
        <v>302</v>
      </c>
      <c r="C128" s="50" t="s">
        <v>303</v>
      </c>
      <c r="D128" s="51">
        <f t="shared" ref="D128:E128" si="29">SUM(D129:D132)</f>
        <v>796.96</v>
      </c>
      <c r="E128" s="51">
        <f t="shared" si="29"/>
        <v>0</v>
      </c>
      <c r="F128" s="52">
        <f t="shared" si="0"/>
        <v>0</v>
      </c>
    </row>
    <row r="129" spans="1:6" ht="12.75" customHeight="1" x14ac:dyDescent="0.2">
      <c r="A129" s="53">
        <v>6631</v>
      </c>
      <c r="B129" s="86" t="s">
        <v>304</v>
      </c>
      <c r="C129" s="50" t="s">
        <v>305</v>
      </c>
      <c r="D129" s="242">
        <v>796.96</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86049.34</v>
      </c>
      <c r="E133" s="51">
        <f t="shared" si="30"/>
        <v>98231.28</v>
      </c>
      <c r="F133" s="52">
        <f t="shared" ref="F133:F223" si="31">IF(D133&lt;&gt;0,IF(E133/D133&gt;=100,"&gt;&gt;100",E133/D133*100),"-")</f>
        <v>114.15692438779892</v>
      </c>
    </row>
    <row r="134" spans="1:6" ht="24" x14ac:dyDescent="0.2">
      <c r="A134" s="53">
        <v>671</v>
      </c>
      <c r="B134" s="232" t="s">
        <v>314</v>
      </c>
      <c r="C134" s="50" t="s">
        <v>315</v>
      </c>
      <c r="D134" s="51">
        <f t="shared" ref="D134:E134" si="32">SUM(D135:D137)</f>
        <v>86049.34</v>
      </c>
      <c r="E134" s="51">
        <f t="shared" si="32"/>
        <v>98231.28</v>
      </c>
      <c r="F134" s="52">
        <f t="shared" si="31"/>
        <v>114.15692438779892</v>
      </c>
    </row>
    <row r="135" spans="1:6" ht="12.75" customHeight="1" x14ac:dyDescent="0.2">
      <c r="A135" s="53">
        <v>6711</v>
      </c>
      <c r="B135" s="85" t="s">
        <v>316</v>
      </c>
      <c r="C135" s="50" t="s">
        <v>317</v>
      </c>
      <c r="D135" s="242">
        <v>79880.73</v>
      </c>
      <c r="E135" s="242">
        <v>96602.13</v>
      </c>
      <c r="F135" s="52">
        <f t="shared" si="31"/>
        <v>120.93295842439097</v>
      </c>
    </row>
    <row r="136" spans="1:6" ht="24" x14ac:dyDescent="0.2">
      <c r="A136" s="53">
        <v>6712</v>
      </c>
      <c r="B136" s="232" t="s">
        <v>318</v>
      </c>
      <c r="C136" s="50" t="s">
        <v>319</v>
      </c>
      <c r="D136" s="242">
        <v>6168.61</v>
      </c>
      <c r="E136" s="242">
        <v>1629.15</v>
      </c>
      <c r="F136" s="52">
        <f t="shared" si="31"/>
        <v>26.41032582705018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2158.4299999999998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2158.4299999999998</v>
      </c>
      <c r="F150" s="52" t="str">
        <f t="shared" si="31"/>
        <v>-</v>
      </c>
    </row>
    <row r="151" spans="1:6" ht="12.75" customHeight="1" x14ac:dyDescent="0.2">
      <c r="A151" s="53">
        <v>3</v>
      </c>
      <c r="B151" s="85" t="s">
        <v>348</v>
      </c>
      <c r="C151" s="50" t="s">
        <v>56</v>
      </c>
      <c r="D151" s="51">
        <f t="shared" ref="D151:E151" si="35">D152+D163+D196+D215+D224+D252+D263</f>
        <v>1023344.25</v>
      </c>
      <c r="E151" s="51">
        <f t="shared" si="35"/>
        <v>1512581.17</v>
      </c>
      <c r="F151" s="52">
        <f t="shared" si="31"/>
        <v>147.80765807791462</v>
      </c>
    </row>
    <row r="152" spans="1:6" ht="12.75" customHeight="1" x14ac:dyDescent="0.2">
      <c r="A152" s="53">
        <v>31</v>
      </c>
      <c r="B152" s="85" t="s">
        <v>349</v>
      </c>
      <c r="C152" s="50" t="s">
        <v>35</v>
      </c>
      <c r="D152" s="51">
        <f t="shared" ref="D152:E152" si="36">D153+D158+D159</f>
        <v>793287.50000000012</v>
      </c>
      <c r="E152" s="51">
        <f t="shared" si="36"/>
        <v>1215116.46</v>
      </c>
      <c r="F152" s="52">
        <f t="shared" si="31"/>
        <v>153.17478971999429</v>
      </c>
    </row>
    <row r="153" spans="1:6" ht="12.75" customHeight="1" x14ac:dyDescent="0.2">
      <c r="A153" s="53">
        <v>311</v>
      </c>
      <c r="B153" s="85" t="s">
        <v>350</v>
      </c>
      <c r="C153" s="50" t="s">
        <v>351</v>
      </c>
      <c r="D153" s="51">
        <f t="shared" ref="D153:E153" si="37">SUM(D154:D157)</f>
        <v>651534.81000000006</v>
      </c>
      <c r="E153" s="51">
        <f t="shared" si="37"/>
        <v>1016920.36</v>
      </c>
      <c r="F153" s="52">
        <f t="shared" si="31"/>
        <v>156.08074110422433</v>
      </c>
    </row>
    <row r="154" spans="1:6" ht="12.75" customHeight="1" x14ac:dyDescent="0.2">
      <c r="A154" s="53">
        <v>3111</v>
      </c>
      <c r="B154" s="85" t="s">
        <v>352</v>
      </c>
      <c r="C154" s="50" t="s">
        <v>353</v>
      </c>
      <c r="D154" s="242">
        <v>633878.65</v>
      </c>
      <c r="E154" s="242">
        <v>997937.62</v>
      </c>
      <c r="F154" s="52">
        <f t="shared" si="31"/>
        <v>157.43354347082047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7288.93</v>
      </c>
      <c r="E156" s="242">
        <v>7348.75</v>
      </c>
      <c r="F156" s="52">
        <f t="shared" si="31"/>
        <v>100.82069659058325</v>
      </c>
    </row>
    <row r="157" spans="1:6" ht="12.75" customHeight="1" x14ac:dyDescent="0.2">
      <c r="A157" s="53">
        <v>3114</v>
      </c>
      <c r="B157" s="85" t="s">
        <v>358</v>
      </c>
      <c r="C157" s="50" t="s">
        <v>359</v>
      </c>
      <c r="D157" s="242">
        <v>10367.23</v>
      </c>
      <c r="E157" s="242">
        <v>11633.99</v>
      </c>
      <c r="F157" s="52">
        <f t="shared" si="31"/>
        <v>112.21888585475581</v>
      </c>
    </row>
    <row r="158" spans="1:6" ht="12.75" customHeight="1" x14ac:dyDescent="0.2">
      <c r="A158" s="53">
        <v>312</v>
      </c>
      <c r="B158" s="85" t="s">
        <v>360</v>
      </c>
      <c r="C158" s="50" t="s">
        <v>361</v>
      </c>
      <c r="D158" s="242">
        <v>34035.519999999997</v>
      </c>
      <c r="E158" s="242">
        <v>30404.17</v>
      </c>
      <c r="F158" s="52">
        <f t="shared" si="31"/>
        <v>89.330705098673391</v>
      </c>
    </row>
    <row r="159" spans="1:6" ht="12.75" customHeight="1" x14ac:dyDescent="0.2">
      <c r="A159" s="53">
        <v>313</v>
      </c>
      <c r="B159" s="85" t="s">
        <v>362</v>
      </c>
      <c r="C159" s="50" t="s">
        <v>363</v>
      </c>
      <c r="D159" s="51">
        <f t="shared" ref="D159:E159" si="38">SUM(D160:D162)</f>
        <v>107717.17</v>
      </c>
      <c r="E159" s="51">
        <f t="shared" si="38"/>
        <v>167791.93</v>
      </c>
      <c r="F159" s="52">
        <f t="shared" si="31"/>
        <v>155.77083022140295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107717.17</v>
      </c>
      <c r="E161" s="242">
        <v>167791.93</v>
      </c>
      <c r="F161" s="52">
        <f t="shared" si="31"/>
        <v>155.77083022140295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214626.8</v>
      </c>
      <c r="E163" s="51">
        <f t="shared" si="39"/>
        <v>268845.44</v>
      </c>
      <c r="F163" s="52">
        <f t="shared" si="31"/>
        <v>125.2618219159956</v>
      </c>
    </row>
    <row r="164" spans="1:6" ht="12.75" customHeight="1" x14ac:dyDescent="0.2">
      <c r="A164" s="53">
        <v>321</v>
      </c>
      <c r="B164" s="85" t="s">
        <v>371</v>
      </c>
      <c r="C164" s="50" t="s">
        <v>372</v>
      </c>
      <c r="D164" s="51">
        <f t="shared" ref="D164:E164" si="40">SUM(D165:D168)</f>
        <v>34379.82</v>
      </c>
      <c r="E164" s="51">
        <f t="shared" si="40"/>
        <v>52337.06</v>
      </c>
      <c r="F164" s="52">
        <f t="shared" si="31"/>
        <v>152.23191977154039</v>
      </c>
    </row>
    <row r="165" spans="1:6" ht="12.75" customHeight="1" x14ac:dyDescent="0.2">
      <c r="A165" s="53">
        <v>3211</v>
      </c>
      <c r="B165" s="85" t="s">
        <v>373</v>
      </c>
      <c r="C165" s="50" t="s">
        <v>374</v>
      </c>
      <c r="D165" s="242">
        <v>1905.7</v>
      </c>
      <c r="E165" s="242">
        <v>4340.1099999999997</v>
      </c>
      <c r="F165" s="52">
        <f t="shared" si="31"/>
        <v>227.74361127144877</v>
      </c>
    </row>
    <row r="166" spans="1:6" ht="12.75" customHeight="1" x14ac:dyDescent="0.2">
      <c r="A166" s="53">
        <v>3212</v>
      </c>
      <c r="B166" s="85" t="s">
        <v>375</v>
      </c>
      <c r="C166" s="50" t="s">
        <v>376</v>
      </c>
      <c r="D166" s="242">
        <v>31271.81</v>
      </c>
      <c r="E166" s="242">
        <v>44781.95</v>
      </c>
      <c r="F166" s="52">
        <f t="shared" si="31"/>
        <v>143.20229625339883</v>
      </c>
    </row>
    <row r="167" spans="1:6" ht="12.75" customHeight="1" x14ac:dyDescent="0.2">
      <c r="A167" s="53">
        <v>3213</v>
      </c>
      <c r="B167" s="85" t="s">
        <v>377</v>
      </c>
      <c r="C167" s="50" t="s">
        <v>378</v>
      </c>
      <c r="D167" s="242">
        <v>1202.31</v>
      </c>
      <c r="E167" s="242">
        <v>3215</v>
      </c>
      <c r="F167" s="52">
        <f t="shared" si="31"/>
        <v>267.40191797456566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95782.61</v>
      </c>
      <c r="E169" s="51">
        <f t="shared" si="41"/>
        <v>121522.49999999999</v>
      </c>
      <c r="F169" s="52">
        <f t="shared" si="31"/>
        <v>126.8732393072187</v>
      </c>
    </row>
    <row r="170" spans="1:6" ht="12.75" customHeight="1" x14ac:dyDescent="0.2">
      <c r="A170" s="53">
        <v>3221</v>
      </c>
      <c r="B170" s="85" t="s">
        <v>383</v>
      </c>
      <c r="C170" s="50" t="s">
        <v>384</v>
      </c>
      <c r="D170" s="242">
        <v>13276.23</v>
      </c>
      <c r="E170" s="242">
        <v>20968.3</v>
      </c>
      <c r="F170" s="52">
        <f t="shared" si="31"/>
        <v>157.9386618038404</v>
      </c>
    </row>
    <row r="171" spans="1:6" ht="12.75" customHeight="1" x14ac:dyDescent="0.2">
      <c r="A171" s="53">
        <v>3222</v>
      </c>
      <c r="B171" s="85" t="s">
        <v>385</v>
      </c>
      <c r="C171" s="50" t="s">
        <v>386</v>
      </c>
      <c r="D171" s="242">
        <v>54723.93</v>
      </c>
      <c r="E171" s="242">
        <v>72190.929999999993</v>
      </c>
      <c r="F171" s="52">
        <f t="shared" si="31"/>
        <v>131.91839474979224</v>
      </c>
    </row>
    <row r="172" spans="1:6" ht="12.75" customHeight="1" x14ac:dyDescent="0.2">
      <c r="A172" s="53">
        <v>3223</v>
      </c>
      <c r="B172" s="85" t="s">
        <v>387</v>
      </c>
      <c r="C172" s="50" t="s">
        <v>388</v>
      </c>
      <c r="D172" s="242">
        <v>23029.96</v>
      </c>
      <c r="E172" s="242">
        <v>17809.12</v>
      </c>
      <c r="F172" s="52">
        <f t="shared" si="31"/>
        <v>77.330225497569245</v>
      </c>
    </row>
    <row r="173" spans="1:6" ht="12.75" customHeight="1" x14ac:dyDescent="0.2">
      <c r="A173" s="53">
        <v>3224</v>
      </c>
      <c r="B173" s="85" t="s">
        <v>389</v>
      </c>
      <c r="C173" s="50" t="s">
        <v>390</v>
      </c>
      <c r="D173" s="242">
        <v>47.3</v>
      </c>
      <c r="E173" s="242"/>
      <c r="F173" s="52">
        <f t="shared" si="31"/>
        <v>0</v>
      </c>
    </row>
    <row r="174" spans="1:6" ht="12.75" customHeight="1" x14ac:dyDescent="0.2">
      <c r="A174" s="53">
        <v>3225</v>
      </c>
      <c r="B174" s="85" t="s">
        <v>391</v>
      </c>
      <c r="C174" s="50" t="s">
        <v>392</v>
      </c>
      <c r="D174" s="242">
        <v>4705.1899999999996</v>
      </c>
      <c r="E174" s="242">
        <v>9687.3700000000008</v>
      </c>
      <c r="F174" s="52">
        <f t="shared" si="31"/>
        <v>205.88690361069376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866.78</v>
      </c>
      <c r="F176" s="52" t="str">
        <f t="shared" si="31"/>
        <v>-</v>
      </c>
    </row>
    <row r="177" spans="1:6" ht="12.75" customHeight="1" x14ac:dyDescent="0.2">
      <c r="A177" s="53">
        <v>323</v>
      </c>
      <c r="B177" s="85" t="s">
        <v>397</v>
      </c>
      <c r="C177" s="50" t="s">
        <v>398</v>
      </c>
      <c r="D177" s="51">
        <f t="shared" ref="D177:E177" si="42">SUM(D178:D186)</f>
        <v>37290.839999999997</v>
      </c>
      <c r="E177" s="51">
        <f t="shared" si="42"/>
        <v>50079.92</v>
      </c>
      <c r="F177" s="52">
        <f t="shared" si="31"/>
        <v>134.29549991365172</v>
      </c>
    </row>
    <row r="178" spans="1:6" ht="12.75" customHeight="1" x14ac:dyDescent="0.2">
      <c r="A178" s="53">
        <v>3231</v>
      </c>
      <c r="B178" s="85" t="s">
        <v>399</v>
      </c>
      <c r="C178" s="50" t="s">
        <v>400</v>
      </c>
      <c r="D178" s="242">
        <v>3733.76</v>
      </c>
      <c r="E178" s="242">
        <v>7302.43</v>
      </c>
      <c r="F178" s="52">
        <f t="shared" si="31"/>
        <v>195.57845174837161</v>
      </c>
    </row>
    <row r="179" spans="1:6" ht="12.75" customHeight="1" x14ac:dyDescent="0.2">
      <c r="A179" s="53">
        <v>3232</v>
      </c>
      <c r="B179" s="85" t="s">
        <v>401</v>
      </c>
      <c r="C179" s="50" t="s">
        <v>402</v>
      </c>
      <c r="D179" s="242">
        <v>7937.06</v>
      </c>
      <c r="E179" s="242">
        <v>5204.66</v>
      </c>
      <c r="F179" s="52">
        <f t="shared" si="31"/>
        <v>65.574154661801714</v>
      </c>
    </row>
    <row r="180" spans="1:6" ht="12.75" customHeight="1" x14ac:dyDescent="0.2">
      <c r="A180" s="53">
        <v>3233</v>
      </c>
      <c r="B180" s="85" t="s">
        <v>403</v>
      </c>
      <c r="C180" s="50" t="s">
        <v>404</v>
      </c>
      <c r="D180" s="242">
        <v>7952.1</v>
      </c>
      <c r="E180" s="242">
        <v>21020.32</v>
      </c>
      <c r="F180" s="52">
        <f t="shared" si="31"/>
        <v>264.33671608757436</v>
      </c>
    </row>
    <row r="181" spans="1:6" ht="12.75" customHeight="1" x14ac:dyDescent="0.2">
      <c r="A181" s="53">
        <v>3234</v>
      </c>
      <c r="B181" s="85" t="s">
        <v>405</v>
      </c>
      <c r="C181" s="50" t="s">
        <v>406</v>
      </c>
      <c r="D181" s="242">
        <v>6131.83</v>
      </c>
      <c r="E181" s="242">
        <v>4974.38</v>
      </c>
      <c r="F181" s="52">
        <f t="shared" si="31"/>
        <v>81.1239059138952</v>
      </c>
    </row>
    <row r="182" spans="1:6" ht="12.75" customHeight="1" x14ac:dyDescent="0.2">
      <c r="A182" s="53">
        <v>3235</v>
      </c>
      <c r="B182" s="85" t="s">
        <v>407</v>
      </c>
      <c r="C182" s="50" t="s">
        <v>408</v>
      </c>
      <c r="D182" s="242">
        <v>0</v>
      </c>
      <c r="E182" s="242">
        <v>44.82</v>
      </c>
      <c r="F182" s="52" t="str">
        <f t="shared" si="31"/>
        <v>-</v>
      </c>
    </row>
    <row r="183" spans="1:6" ht="12.75" customHeight="1" x14ac:dyDescent="0.2">
      <c r="A183" s="53">
        <v>3236</v>
      </c>
      <c r="B183" s="85" t="s">
        <v>409</v>
      </c>
      <c r="C183" s="50" t="s">
        <v>410</v>
      </c>
      <c r="D183" s="242">
        <v>2455.62</v>
      </c>
      <c r="E183" s="242">
        <v>2871.01</v>
      </c>
      <c r="F183" s="52">
        <f t="shared" si="31"/>
        <v>116.91589089517109</v>
      </c>
    </row>
    <row r="184" spans="1:6" ht="12.75" customHeight="1" x14ac:dyDescent="0.2">
      <c r="A184" s="53">
        <v>3237</v>
      </c>
      <c r="B184" s="85" t="s">
        <v>411</v>
      </c>
      <c r="C184" s="50" t="s">
        <v>412</v>
      </c>
      <c r="D184" s="242">
        <v>4897.5200000000004</v>
      </c>
      <c r="E184" s="242">
        <v>2937.17</v>
      </c>
      <c r="F184" s="52">
        <f t="shared" si="31"/>
        <v>59.972598376321073</v>
      </c>
    </row>
    <row r="185" spans="1:6" ht="12.75" customHeight="1" x14ac:dyDescent="0.2">
      <c r="A185" s="53">
        <v>3238</v>
      </c>
      <c r="B185" s="85" t="s">
        <v>413</v>
      </c>
      <c r="C185" s="50" t="s">
        <v>414</v>
      </c>
      <c r="D185" s="242">
        <v>1542.1</v>
      </c>
      <c r="E185" s="242">
        <v>1167.75</v>
      </c>
      <c r="F185" s="52">
        <f t="shared" si="31"/>
        <v>75.724661176318008</v>
      </c>
    </row>
    <row r="186" spans="1:6" ht="12.75" customHeight="1" x14ac:dyDescent="0.2">
      <c r="A186" s="53">
        <v>3239</v>
      </c>
      <c r="B186" s="85" t="s">
        <v>415</v>
      </c>
      <c r="C186" s="50" t="s">
        <v>416</v>
      </c>
      <c r="D186" s="242">
        <v>2640.85</v>
      </c>
      <c r="E186" s="242">
        <v>4557.38</v>
      </c>
      <c r="F186" s="52">
        <f t="shared" si="31"/>
        <v>172.57246719806122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47173.53</v>
      </c>
      <c r="E188" s="51">
        <f t="shared" si="43"/>
        <v>44905.96</v>
      </c>
      <c r="F188" s="52">
        <f t="shared" si="31"/>
        <v>95.193130554359612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1483.37</v>
      </c>
      <c r="E190" s="242">
        <v>1559.97</v>
      </c>
      <c r="F190" s="52">
        <f t="shared" si="31"/>
        <v>105.16391729642638</v>
      </c>
    </row>
    <row r="191" spans="1:6" ht="12.75" customHeight="1" x14ac:dyDescent="0.2">
      <c r="A191" s="53">
        <v>3293</v>
      </c>
      <c r="B191" s="85" t="s">
        <v>425</v>
      </c>
      <c r="C191" s="50" t="s">
        <v>426</v>
      </c>
      <c r="D191" s="242">
        <v>0</v>
      </c>
      <c r="E191" s="242">
        <v>4183.57</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78.94</v>
      </c>
      <c r="E193" s="242">
        <v>173.16</v>
      </c>
      <c r="F193" s="52">
        <f t="shared" si="31"/>
        <v>219.35647327083862</v>
      </c>
    </row>
    <row r="194" spans="1:6" ht="12.75" customHeight="1" x14ac:dyDescent="0.2">
      <c r="A194" s="53" t="s">
        <v>431</v>
      </c>
      <c r="B194" s="85" t="s">
        <v>432</v>
      </c>
      <c r="C194" s="50" t="s">
        <v>431</v>
      </c>
      <c r="D194" s="242">
        <v>0</v>
      </c>
      <c r="E194" s="242">
        <v>16.59</v>
      </c>
      <c r="F194" s="52" t="str">
        <f t="shared" si="31"/>
        <v>-</v>
      </c>
    </row>
    <row r="195" spans="1:6" ht="12.75" customHeight="1" x14ac:dyDescent="0.2">
      <c r="A195" s="53">
        <v>3299</v>
      </c>
      <c r="B195" s="85" t="s">
        <v>433</v>
      </c>
      <c r="C195" s="50" t="s">
        <v>434</v>
      </c>
      <c r="D195" s="242">
        <v>45434.86</v>
      </c>
      <c r="E195" s="242">
        <v>38784.58</v>
      </c>
      <c r="F195" s="52">
        <f t="shared" si="31"/>
        <v>85.363045027540522</v>
      </c>
    </row>
    <row r="196" spans="1:6" ht="12.75" customHeight="1" x14ac:dyDescent="0.2">
      <c r="A196" s="53">
        <v>34</v>
      </c>
      <c r="B196" s="232" t="s">
        <v>435</v>
      </c>
      <c r="C196" s="50" t="s">
        <v>436</v>
      </c>
      <c r="D196" s="51">
        <f t="shared" ref="D196:E196" si="44">D197+D202+D210</f>
        <v>643.26</v>
      </c>
      <c r="E196" s="51">
        <f t="shared" si="44"/>
        <v>654.08999999999992</v>
      </c>
      <c r="F196" s="52">
        <f t="shared" si="31"/>
        <v>101.68361160339518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643.26</v>
      </c>
      <c r="E210" s="51">
        <f t="shared" si="47"/>
        <v>654.08999999999992</v>
      </c>
      <c r="F210" s="52">
        <f t="shared" si="31"/>
        <v>101.68361160339518</v>
      </c>
    </row>
    <row r="211" spans="1:6" ht="12.75" customHeight="1" x14ac:dyDescent="0.2">
      <c r="A211" s="53">
        <v>3431</v>
      </c>
      <c r="B211" s="232" t="s">
        <v>465</v>
      </c>
      <c r="C211" s="50" t="s">
        <v>466</v>
      </c>
      <c r="D211" s="242">
        <v>623.34</v>
      </c>
      <c r="E211" s="242">
        <v>634.16999999999996</v>
      </c>
      <c r="F211" s="52">
        <f t="shared" si="31"/>
        <v>101.73741457310616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19.920000000000002</v>
      </c>
      <c r="E214" s="242">
        <v>19.920000000000002</v>
      </c>
      <c r="F214" s="52">
        <f t="shared" si="31"/>
        <v>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14461.25</v>
      </c>
      <c r="E252" s="51">
        <f t="shared" si="63"/>
        <v>27644.400000000001</v>
      </c>
      <c r="F252" s="52">
        <f t="shared" ref="F252:F258" si="64">IF(D252&lt;&gt;0,IF(E252/D252&gt;=100,"&gt;&gt;100",E252/D252*100),"-")</f>
        <v>191.16189817616046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14461.25</v>
      </c>
      <c r="E259" s="51">
        <f t="shared" si="66"/>
        <v>27644.400000000001</v>
      </c>
      <c r="F259" s="52">
        <f t="shared" ref="F259:F262" si="67">IF(D259&lt;&gt;0,IF(E259/D259&gt;=100,"&gt;&gt;100",E259/D259*100),"-")</f>
        <v>191.16189817616046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14461.25</v>
      </c>
      <c r="E261" s="242">
        <v>27644.400000000001</v>
      </c>
      <c r="F261" s="52">
        <f t="shared" si="67"/>
        <v>191.16189817616046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325.44</v>
      </c>
      <c r="E263" s="51">
        <f t="shared" si="68"/>
        <v>320.77999999999997</v>
      </c>
      <c r="F263" s="52">
        <f t="shared" ref="F263:F267" si="69">IF(D263&lt;&gt;0,IF(E263/D263&gt;=100,"&gt;&gt;100",E263/D263*100),"-")</f>
        <v>98.568092428711893</v>
      </c>
    </row>
    <row r="264" spans="1:6" ht="12.75" customHeight="1" x14ac:dyDescent="0.2">
      <c r="A264" s="53">
        <v>381</v>
      </c>
      <c r="B264" s="85" t="s">
        <v>567</v>
      </c>
      <c r="C264" s="50" t="s">
        <v>568</v>
      </c>
      <c r="D264" s="51">
        <f t="shared" ref="D264:E264" si="70">SUM(D265:D267)</f>
        <v>325.44</v>
      </c>
      <c r="E264" s="51">
        <f t="shared" si="70"/>
        <v>320.77999999999997</v>
      </c>
      <c r="F264" s="52">
        <f t="shared" si="69"/>
        <v>98.568092428711893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325.44</v>
      </c>
      <c r="E266" s="242">
        <v>320.77999999999997</v>
      </c>
      <c r="F266" s="52">
        <f t="shared" si="69"/>
        <v>98.568092428711893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1023344.25</v>
      </c>
      <c r="E289" s="51">
        <f t="shared" si="79"/>
        <v>1512581.17</v>
      </c>
      <c r="F289" s="52">
        <f t="shared" si="76"/>
        <v>147.80765807791462</v>
      </c>
    </row>
    <row r="290" spans="1:6" ht="12.75" customHeight="1" x14ac:dyDescent="0.2">
      <c r="A290" s="53" t="s">
        <v>608</v>
      </c>
      <c r="B290" s="85" t="s">
        <v>619</v>
      </c>
      <c r="C290" s="50" t="s">
        <v>620</v>
      </c>
      <c r="D290" s="51">
        <f>IF(D6&gt;=D289,D6-D289,0)</f>
        <v>45715.419999999925</v>
      </c>
      <c r="E290" s="51">
        <f>IF(E6&gt;=E289,E6-E289,0)</f>
        <v>49492.75</v>
      </c>
      <c r="F290" s="52">
        <f t="shared" si="76"/>
        <v>108.26270435664833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1014.93</v>
      </c>
      <c r="E292" s="242">
        <v>24834.5</v>
      </c>
      <c r="F292" s="52">
        <f t="shared" si="76"/>
        <v>2446.9175214054171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57275.08</v>
      </c>
      <c r="F294" s="52" t="str">
        <f t="shared" si="76"/>
        <v>-</v>
      </c>
    </row>
    <row r="295" spans="1:6" ht="24" x14ac:dyDescent="0.2">
      <c r="A295" s="53">
        <v>9661</v>
      </c>
      <c r="B295" s="85" t="s">
        <v>629</v>
      </c>
      <c r="C295" s="50" t="s">
        <v>630</v>
      </c>
      <c r="D295" s="242">
        <v>2079.3200000000002</v>
      </c>
      <c r="E295" s="242">
        <v>2146.85</v>
      </c>
      <c r="F295" s="52">
        <f t="shared" si="76"/>
        <v>103.24769636227226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38881.86</v>
      </c>
      <c r="E350" s="51">
        <f t="shared" si="95"/>
        <v>31491.81</v>
      </c>
      <c r="F350" s="52">
        <f t="shared" si="81"/>
        <v>80.993579010880651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19535.86</v>
      </c>
      <c r="E363" s="51">
        <f t="shared" si="99"/>
        <v>31491.81</v>
      </c>
      <c r="F363" s="52">
        <f t="shared" si="81"/>
        <v>161.20001883715383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6670.39</v>
      </c>
      <c r="E369" s="51">
        <f t="shared" si="101"/>
        <v>22654.02</v>
      </c>
      <c r="F369" s="52">
        <f t="shared" si="81"/>
        <v>339.62062188267851</v>
      </c>
    </row>
    <row r="370" spans="1:6" ht="12.75" customHeight="1" x14ac:dyDescent="0.2">
      <c r="A370" s="53">
        <v>4221</v>
      </c>
      <c r="B370" s="85" t="s">
        <v>674</v>
      </c>
      <c r="C370" s="50" t="s">
        <v>766</v>
      </c>
      <c r="D370" s="242">
        <v>3335.28</v>
      </c>
      <c r="E370" s="242">
        <v>9735.1299999999992</v>
      </c>
      <c r="F370" s="52">
        <f t="shared" si="81"/>
        <v>291.88344007099852</v>
      </c>
    </row>
    <row r="371" spans="1:6" ht="12.75" customHeight="1" x14ac:dyDescent="0.2">
      <c r="A371" s="53">
        <v>4222</v>
      </c>
      <c r="B371" s="85" t="s">
        <v>767</v>
      </c>
      <c r="C371" s="50" t="s">
        <v>768</v>
      </c>
      <c r="D371" s="242">
        <v>0</v>
      </c>
      <c r="E371" s="242">
        <v>83.35</v>
      </c>
      <c r="F371" s="52" t="str">
        <f t="shared" si="81"/>
        <v>-</v>
      </c>
    </row>
    <row r="372" spans="1:6" ht="12.75" customHeight="1" x14ac:dyDescent="0.2">
      <c r="A372" s="53">
        <v>4223</v>
      </c>
      <c r="B372" s="85" t="s">
        <v>678</v>
      </c>
      <c r="C372" s="50" t="s">
        <v>769</v>
      </c>
      <c r="D372" s="242">
        <v>0</v>
      </c>
      <c r="E372" s="242">
        <v>4746.75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6862.52</v>
      </c>
      <c r="F375" s="52" t="str">
        <f t="shared" si="81"/>
        <v>-</v>
      </c>
    </row>
    <row r="376" spans="1:6" ht="12.75" customHeight="1" x14ac:dyDescent="0.2">
      <c r="A376" s="53">
        <v>4227</v>
      </c>
      <c r="B376" s="232" t="s">
        <v>686</v>
      </c>
      <c r="C376" s="50" t="s">
        <v>773</v>
      </c>
      <c r="D376" s="242">
        <v>3335.11</v>
      </c>
      <c r="E376" s="242">
        <v>1226.27</v>
      </c>
      <c r="F376" s="52">
        <f t="shared" si="81"/>
        <v>36.768502388227077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12865.47</v>
      </c>
      <c r="E383" s="51">
        <f t="shared" si="103"/>
        <v>8837.7900000000009</v>
      </c>
      <c r="F383" s="52">
        <f t="shared" si="81"/>
        <v>68.69387593302072</v>
      </c>
    </row>
    <row r="384" spans="1:6" ht="12.75" customHeight="1" x14ac:dyDescent="0.2">
      <c r="A384" s="53">
        <v>4241</v>
      </c>
      <c r="B384" s="85" t="s">
        <v>783</v>
      </c>
      <c r="C384" s="50" t="s">
        <v>784</v>
      </c>
      <c r="D384" s="242">
        <v>12865.47</v>
      </c>
      <c r="E384" s="242">
        <v>8837.7900000000009</v>
      </c>
      <c r="F384" s="52">
        <f t="shared" si="81"/>
        <v>68.69387593302072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19346</v>
      </c>
      <c r="E402" s="51">
        <f t="shared" si="109"/>
        <v>0</v>
      </c>
      <c r="F402" s="52">
        <f t="shared" si="81"/>
        <v>0</v>
      </c>
    </row>
    <row r="403" spans="1:6" ht="12.75" customHeight="1" x14ac:dyDescent="0.2">
      <c r="A403" s="53">
        <v>451</v>
      </c>
      <c r="B403" s="85" t="s">
        <v>811</v>
      </c>
      <c r="C403" s="50" t="s">
        <v>812</v>
      </c>
      <c r="D403" s="242">
        <v>19346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38881.86</v>
      </c>
      <c r="E408" s="51">
        <f t="shared" si="111"/>
        <v>31491.81</v>
      </c>
      <c r="F408" s="52">
        <f t="shared" si="81"/>
        <v>80.993579010880651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1069059.67</v>
      </c>
      <c r="E412" s="51">
        <f>E6+E298</f>
        <v>1562073.92</v>
      </c>
      <c r="F412" s="52">
        <f t="shared" si="81"/>
        <v>146.11662602518714</v>
      </c>
    </row>
    <row r="413" spans="1:6" ht="12.75" customHeight="1" x14ac:dyDescent="0.2">
      <c r="A413" s="53" t="s">
        <v>608</v>
      </c>
      <c r="B413" s="85" t="s">
        <v>831</v>
      </c>
      <c r="C413" s="50" t="s">
        <v>832</v>
      </c>
      <c r="D413" s="51">
        <f t="shared" ref="D413:E413" si="112">D289+D350</f>
        <v>1062226.1100000001</v>
      </c>
      <c r="E413" s="51">
        <f t="shared" si="112"/>
        <v>1544072.98</v>
      </c>
      <c r="F413" s="52">
        <f t="shared" si="81"/>
        <v>145.36198700670235</v>
      </c>
    </row>
    <row r="414" spans="1:6" ht="12.75" customHeight="1" x14ac:dyDescent="0.2">
      <c r="A414" s="53" t="s">
        <v>608</v>
      </c>
      <c r="B414" s="85" t="s">
        <v>833</v>
      </c>
      <c r="C414" s="50" t="s">
        <v>834</v>
      </c>
      <c r="D414" s="51">
        <f t="shared" ref="D414:E414" si="113">IF(D412&gt;=D413,D412-D413,0)</f>
        <v>6833.559999999823</v>
      </c>
      <c r="E414" s="51">
        <f t="shared" si="113"/>
        <v>18000.939999999944</v>
      </c>
      <c r="F414" s="52">
        <f t="shared" si="81"/>
        <v>263.41965242129157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1014.93</v>
      </c>
      <c r="E416" s="51">
        <f t="shared" si="115"/>
        <v>24834.5</v>
      </c>
      <c r="F416" s="52">
        <f t="shared" si="81"/>
        <v>2446.9175214054171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57275.08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1069059.67</v>
      </c>
      <c r="E639" s="51">
        <f t="shared" si="180"/>
        <v>1562073.92</v>
      </c>
      <c r="F639" s="52">
        <f t="shared" si="119"/>
        <v>146.11662602518714</v>
      </c>
    </row>
    <row r="640" spans="1:6" ht="12.75" customHeight="1" x14ac:dyDescent="0.2">
      <c r="A640" s="53" t="s">
        <v>608</v>
      </c>
      <c r="B640" s="85" t="s">
        <v>1277</v>
      </c>
      <c r="C640" s="50" t="s">
        <v>1278</v>
      </c>
      <c r="D640" s="51">
        <f t="shared" ref="D640:E640" si="181">D413+D528</f>
        <v>1062226.1100000001</v>
      </c>
      <c r="E640" s="51">
        <f t="shared" si="181"/>
        <v>1544072.98</v>
      </c>
      <c r="F640" s="52">
        <f t="shared" si="119"/>
        <v>145.36198700670235</v>
      </c>
    </row>
    <row r="641" spans="1:6" ht="12.75" customHeight="1" x14ac:dyDescent="0.2">
      <c r="A641" s="53" t="s">
        <v>608</v>
      </c>
      <c r="B641" s="85" t="s">
        <v>1279</v>
      </c>
      <c r="C641" s="50" t="s">
        <v>1280</v>
      </c>
      <c r="D641" s="51">
        <f t="shared" ref="D641:E641" si="182">IF(D639&gt;=D640,D639-D640,0)</f>
        <v>6833.559999999823</v>
      </c>
      <c r="E641" s="51">
        <f t="shared" si="182"/>
        <v>18000.939999999944</v>
      </c>
      <c r="F641" s="52">
        <f t="shared" si="119"/>
        <v>263.41965242129157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1014.93</v>
      </c>
      <c r="E643" s="51">
        <f t="shared" si="184"/>
        <v>24834.5</v>
      </c>
      <c r="F643" s="52">
        <f t="shared" si="119"/>
        <v>2446.9175214054171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7848.4899999998233</v>
      </c>
      <c r="E645" s="51">
        <f t="shared" si="186"/>
        <v>42835.439999999944</v>
      </c>
      <c r="F645" s="52">
        <f t="shared" si="119"/>
        <v>545.77937921817966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82181.320000000007</v>
      </c>
      <c r="E647" s="243">
        <v>105533.22</v>
      </c>
      <c r="F647" s="57">
        <f t="shared" si="119"/>
        <v>128.4150948171677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11432.62</v>
      </c>
      <c r="E649" s="242">
        <v>52443.79</v>
      </c>
      <c r="F649" s="52">
        <f t="shared" ref="F649:F724" si="188">IF(D649&lt;&gt;0,IF(E649/D649&gt;=100,"&gt;&gt;100",E649/D649*100),"-")</f>
        <v>458.72066070594491</v>
      </c>
    </row>
    <row r="650" spans="1:6" ht="12.75" customHeight="1" x14ac:dyDescent="0.2">
      <c r="A650" s="53" t="s">
        <v>1296</v>
      </c>
      <c r="B650" s="85" t="s">
        <v>1297</v>
      </c>
      <c r="C650" s="50" t="s">
        <v>1296</v>
      </c>
      <c r="D650" s="242">
        <v>254041.57</v>
      </c>
      <c r="E650" s="242">
        <v>268977.68</v>
      </c>
      <c r="F650" s="52">
        <f t="shared" si="188"/>
        <v>105.87939603742804</v>
      </c>
    </row>
    <row r="651" spans="1:6" ht="12.75" customHeight="1" x14ac:dyDescent="0.2">
      <c r="A651" s="53" t="s">
        <v>1298</v>
      </c>
      <c r="B651" s="85" t="s">
        <v>1299</v>
      </c>
      <c r="C651" s="50" t="s">
        <v>1298</v>
      </c>
      <c r="D651" s="242">
        <v>213030.39999999999</v>
      </c>
      <c r="E651" s="242">
        <v>271479.59999999998</v>
      </c>
      <c r="F651" s="52">
        <f t="shared" si="188"/>
        <v>127.43702307276332</v>
      </c>
    </row>
    <row r="652" spans="1:6" ht="24" x14ac:dyDescent="0.2">
      <c r="A652" s="53">
        <v>11</v>
      </c>
      <c r="B652" s="85" t="s">
        <v>1300</v>
      </c>
      <c r="C652" s="50" t="s">
        <v>1301</v>
      </c>
      <c r="D652" s="51">
        <f t="shared" ref="D652:E652" si="189">+D649+D650-D651</f>
        <v>52443.790000000008</v>
      </c>
      <c r="E652" s="51">
        <f t="shared" si="189"/>
        <v>49941.869999999995</v>
      </c>
      <c r="F652" s="52">
        <f t="shared" si="188"/>
        <v>95.229330298210684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54</v>
      </c>
      <c r="F654" s="52">
        <f t="shared" si="188"/>
        <v>105.88235294117648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14547.73</v>
      </c>
      <c r="E673" s="242"/>
      <c r="F673" s="52">
        <f t="shared" si="188"/>
        <v>0</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903405.37</v>
      </c>
      <c r="E675" s="242">
        <v>1400562.13</v>
      </c>
      <c r="F675" s="52">
        <f t="shared" si="188"/>
        <v>155.03141518851052</v>
      </c>
    </row>
    <row r="676" spans="1:6" ht="24" x14ac:dyDescent="0.2">
      <c r="A676" s="53">
        <v>63613</v>
      </c>
      <c r="B676" s="232" t="s">
        <v>1349</v>
      </c>
      <c r="C676" s="50" t="s">
        <v>1350</v>
      </c>
      <c r="D676" s="242">
        <v>8979.9</v>
      </c>
      <c r="E676" s="242">
        <v>4646.57</v>
      </c>
      <c r="F676" s="52">
        <f t="shared" si="188"/>
        <v>51.744117417788615</v>
      </c>
    </row>
    <row r="677" spans="1:6" ht="24" x14ac:dyDescent="0.2">
      <c r="A677" s="53">
        <v>63622</v>
      </c>
      <c r="B677" s="232" t="s">
        <v>1351</v>
      </c>
      <c r="C677" s="50" t="s">
        <v>1352</v>
      </c>
      <c r="D677" s="242">
        <v>22714.95</v>
      </c>
      <c r="E677" s="242">
        <v>37008.089999999997</v>
      </c>
      <c r="F677" s="52">
        <f t="shared" si="188"/>
        <v>162.92393335666597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16155.18</v>
      </c>
      <c r="E710" s="242">
        <v>1276</v>
      </c>
      <c r="F710" s="52">
        <f t="shared" si="188"/>
        <v>7.898395437252943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960.31</v>
      </c>
      <c r="E717" s="242"/>
      <c r="F717" s="52">
        <f t="shared" si="188"/>
        <v>0</v>
      </c>
    </row>
    <row r="718" spans="1:6" ht="12.75" customHeight="1" x14ac:dyDescent="0.2">
      <c r="A718" s="53">
        <v>32121</v>
      </c>
      <c r="B718" s="85" t="s">
        <v>1415</v>
      </c>
      <c r="C718" s="50" t="s">
        <v>1416</v>
      </c>
      <c r="D718" s="242">
        <v>31271.81</v>
      </c>
      <c r="E718" s="242">
        <v>44781.95</v>
      </c>
      <c r="F718" s="52">
        <f t="shared" si="188"/>
        <v>143.20229625339883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2107.7399999999998</v>
      </c>
      <c r="E720" s="242">
        <v>2515.3200000000002</v>
      </c>
      <c r="F720" s="52">
        <f t="shared" si="188"/>
        <v>119.33729966694186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4397.5200000000004</v>
      </c>
      <c r="E722" s="242">
        <v>2312.17</v>
      </c>
      <c r="F722" s="52">
        <f t="shared" si="188"/>
        <v>52.57895359202459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14461.25</v>
      </c>
      <c r="E828" s="242">
        <v>27644.400000000001</v>
      </c>
      <c r="F828" s="52">
        <f t="shared" si="190"/>
        <v>191.16189817616046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1555617.07</v>
      </c>
      <c r="E6" s="229">
        <f t="shared" si="0"/>
        <v>1693163.8099999996</v>
      </c>
      <c r="F6" s="230">
        <f t="shared" ref="F6:F260" si="1">IF(D6&gt;0,IF(E6/D6&gt;=100,"&gt;&gt;100",E6/D6*100),"-")</f>
        <v>108.8419407740235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1405800.04</v>
      </c>
      <c r="E7" s="104">
        <f t="shared" si="2"/>
        <v>1528181.6199999996</v>
      </c>
      <c r="F7" s="93">
        <f t="shared" si="1"/>
        <v>108.70547563791501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139968.18</v>
      </c>
      <c r="E8" s="104">
        <f>E9+E10-E11</f>
        <v>139968.18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165551.91</v>
      </c>
      <c r="E9" s="247">
        <v>165551.91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25583.73</v>
      </c>
      <c r="E11" s="247">
        <v>25583.73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1263939.2000000002</v>
      </c>
      <c r="E12" s="104">
        <f t="shared" si="3"/>
        <v>1386320.7799999998</v>
      </c>
      <c r="F12" s="93">
        <f t="shared" si="1"/>
        <v>109.68255276836099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927588.21</v>
      </c>
      <c r="E13" s="104">
        <f t="shared" si="4"/>
        <v>926701.05999999994</v>
      </c>
      <c r="F13" s="93">
        <f t="shared" si="1"/>
        <v>99.904359500213999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142923.69</v>
      </c>
      <c r="E14" s="247">
        <v>142923.69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1070275.24</v>
      </c>
      <c r="E15" s="247">
        <v>1070275.24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6682.22</v>
      </c>
      <c r="E16" s="247">
        <v>6682.22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885.53</v>
      </c>
      <c r="E17" s="247">
        <v>885.53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293178.46999999997</v>
      </c>
      <c r="E18" s="247">
        <v>294065.62</v>
      </c>
      <c r="F18" s="93">
        <f t="shared" si="1"/>
        <v>100.30259725415718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207043.9599999999</v>
      </c>
      <c r="E19" s="104">
        <f t="shared" si="5"/>
        <v>258993.17999999993</v>
      </c>
      <c r="F19" s="93">
        <f t="shared" si="1"/>
        <v>125.09091306020233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191645.83</v>
      </c>
      <c r="E20" s="247">
        <v>262999.21999999997</v>
      </c>
      <c r="F20" s="93">
        <f t="shared" si="1"/>
        <v>137.23190324569023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8937.15</v>
      </c>
      <c r="E21" s="247">
        <v>9020.5</v>
      </c>
      <c r="F21" s="93">
        <f t="shared" si="1"/>
        <v>100.93262393492333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149521.96</v>
      </c>
      <c r="E22" s="247">
        <v>154268.71</v>
      </c>
      <c r="F22" s="93">
        <f t="shared" si="1"/>
        <v>103.17461729367379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893.32</v>
      </c>
      <c r="E24" s="247">
        <v>893.32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18122.91</v>
      </c>
      <c r="E25" s="247">
        <v>26132.99</v>
      </c>
      <c r="F25" s="93">
        <f t="shared" si="1"/>
        <v>144.19864138816561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24330.98</v>
      </c>
      <c r="E26" s="247">
        <v>25557.25</v>
      </c>
      <c r="F26" s="93">
        <f t="shared" si="1"/>
        <v>105.03995317903347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186408.19</v>
      </c>
      <c r="E28" s="247">
        <v>219878.81</v>
      </c>
      <c r="F28" s="93">
        <f t="shared" si="1"/>
        <v>117.95555227482227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38558.269999999997</v>
      </c>
      <c r="E29" s="104">
        <f t="shared" si="6"/>
        <v>80213.63</v>
      </c>
      <c r="F29" s="93">
        <f t="shared" si="1"/>
        <v>208.03223277392894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38558.269999999997</v>
      </c>
      <c r="E30" s="247">
        <v>80213.63</v>
      </c>
      <c r="F30" s="93">
        <f t="shared" si="1"/>
        <v>208.03223277392894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88692.78</v>
      </c>
      <c r="E35" s="104">
        <f t="shared" si="7"/>
        <v>118356.92999999998</v>
      </c>
      <c r="F35" s="93">
        <f t="shared" si="1"/>
        <v>133.44595805881829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83682.179999999993</v>
      </c>
      <c r="E36" s="247">
        <v>120164.37</v>
      </c>
      <c r="F36" s="93">
        <f t="shared" si="1"/>
        <v>143.59612763434222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17532.55</v>
      </c>
      <c r="E38" s="247">
        <v>17532.55</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12521.95</v>
      </c>
      <c r="E40" s="247">
        <v>19339.990000000002</v>
      </c>
      <c r="F40" s="93">
        <f t="shared" si="1"/>
        <v>154.4487080686315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100.87</v>
      </c>
      <c r="E41" s="104">
        <f t="shared" si="8"/>
        <v>100.87</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100.87</v>
      </c>
      <c r="E42" s="247">
        <v>100.87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1955.11</v>
      </c>
      <c r="E45" s="104">
        <f t="shared" si="9"/>
        <v>1955.11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1955.11</v>
      </c>
      <c r="E48" s="247">
        <v>1955.11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1892.6599999999962</v>
      </c>
      <c r="E52" s="104">
        <f t="shared" si="10"/>
        <v>1892.6600000000035</v>
      </c>
      <c r="F52" s="93">
        <f t="shared" si="1"/>
        <v>100.00000000000038</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1892.66</v>
      </c>
      <c r="E53" s="247">
        <v>1892.66</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65298.26</v>
      </c>
      <c r="E54" s="247">
        <v>74356.399999999994</v>
      </c>
      <c r="F54" s="93">
        <f t="shared" si="1"/>
        <v>113.87194697071558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65298.26</v>
      </c>
      <c r="E55" s="247">
        <v>74356.399999999994</v>
      </c>
      <c r="F55" s="93">
        <f t="shared" si="1"/>
        <v>113.87194697071558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149817.03000000003</v>
      </c>
      <c r="E68" s="104">
        <f t="shared" si="13"/>
        <v>164982.19</v>
      </c>
      <c r="F68" s="93">
        <f t="shared" si="1"/>
        <v>110.12245403609988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52443.79</v>
      </c>
      <c r="E69" s="104">
        <f t="shared" si="14"/>
        <v>49941.87</v>
      </c>
      <c r="F69" s="93">
        <f t="shared" si="1"/>
        <v>95.229330298210712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52443.79</v>
      </c>
      <c r="E70" s="104">
        <f t="shared" si="15"/>
        <v>49941.87</v>
      </c>
      <c r="F70" s="93">
        <f t="shared" si="1"/>
        <v>95.229330298210712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52443.79</v>
      </c>
      <c r="E72" s="247">
        <v>49941.87</v>
      </c>
      <c r="F72" s="93">
        <f t="shared" si="1"/>
        <v>95.229330298210712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14139.18</v>
      </c>
      <c r="E78" s="104">
        <f>E79+SUM(E82:E84)-E85+E86</f>
        <v>8095.54</v>
      </c>
      <c r="F78" s="93">
        <f t="shared" si="1"/>
        <v>57.256078499601813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461.56</v>
      </c>
      <c r="E84" s="247">
        <v>461.56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13677.62</v>
      </c>
      <c r="E86" s="247">
        <v>7633.98</v>
      </c>
      <c r="F86" s="93">
        <f t="shared" si="1"/>
        <v>55.813657639267646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1052.74</v>
      </c>
      <c r="E146" s="104">
        <f t="shared" si="26"/>
        <v>1411.56</v>
      </c>
      <c r="F146" s="93">
        <f t="shared" si="1"/>
        <v>134.08438930790126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166.99</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1052.74</v>
      </c>
      <c r="E160" s="247">
        <v>1244.57</v>
      </c>
      <c r="F160" s="93">
        <f t="shared" si="1"/>
        <v>118.22197313676691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82181.320000000007</v>
      </c>
      <c r="E170" s="104">
        <f t="shared" si="29"/>
        <v>105533.22</v>
      </c>
      <c r="F170" s="93">
        <f t="shared" si="1"/>
        <v>128.4150948171677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82181.320000000007</v>
      </c>
      <c r="E173" s="247">
        <v>105533.22</v>
      </c>
      <c r="F173" s="93">
        <f t="shared" si="1"/>
        <v>128.4150948171677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1555617.07</v>
      </c>
      <c r="E175" s="104">
        <f t="shared" si="30"/>
        <v>1693163.8099999998</v>
      </c>
      <c r="F175" s="93">
        <f t="shared" si="1"/>
        <v>108.8419407740235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121777.61000000002</v>
      </c>
      <c r="E176" s="104">
        <f t="shared" si="31"/>
        <v>118094.91</v>
      </c>
      <c r="F176" s="93">
        <f t="shared" si="1"/>
        <v>96.975880870054837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121777.61000000002</v>
      </c>
      <c r="E177" s="104">
        <f t="shared" si="32"/>
        <v>118094.91</v>
      </c>
      <c r="F177" s="93">
        <f t="shared" si="1"/>
        <v>96.975880870054837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78922.100000000006</v>
      </c>
      <c r="E178" s="247">
        <v>101919.72</v>
      </c>
      <c r="F178" s="93">
        <f t="shared" si="1"/>
        <v>129.13964529580431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13517.63</v>
      </c>
      <c r="E179" s="247">
        <v>8816.41</v>
      </c>
      <c r="F179" s="93">
        <f t="shared" si="1"/>
        <v>65.221566206502175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54.34</v>
      </c>
      <c r="E180" s="104">
        <f t="shared" si="33"/>
        <v>56.66</v>
      </c>
      <c r="F180" s="93">
        <f t="shared" si="1"/>
        <v>104.26941479573057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54.34</v>
      </c>
      <c r="E183" s="247">
        <v>56.66</v>
      </c>
      <c r="F183" s="93">
        <f t="shared" si="1"/>
        <v>104.26941479573057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29283.54</v>
      </c>
      <c r="E188" s="247">
        <v>7302.12</v>
      </c>
      <c r="F188" s="93">
        <f t="shared" si="1"/>
        <v>24.93591963266736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1433839.46</v>
      </c>
      <c r="E237" s="104">
        <f t="shared" si="41"/>
        <v>1575068.9</v>
      </c>
      <c r="F237" s="93">
        <f t="shared" si="1"/>
        <v>109.84973868692384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1425990.97</v>
      </c>
      <c r="E238" s="104">
        <f t="shared" si="42"/>
        <v>1492959.3199999998</v>
      </c>
      <c r="F238" s="93">
        <f t="shared" si="1"/>
        <v>104.69626746654643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1425990.97</v>
      </c>
      <c r="E239" s="104">
        <f t="shared" si="43"/>
        <v>1492959.3199999998</v>
      </c>
      <c r="F239" s="93">
        <f t="shared" si="1"/>
        <v>104.69626746654643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1305021.1299999999</v>
      </c>
      <c r="E240" s="247">
        <v>1320287.6399999999</v>
      </c>
      <c r="F240" s="93">
        <f t="shared" si="1"/>
        <v>101.16982856821637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120969.84</v>
      </c>
      <c r="E241" s="247">
        <v>172671.68</v>
      </c>
      <c r="F241" s="93">
        <f t="shared" si="1"/>
        <v>142.73944646037393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7848.49</v>
      </c>
      <c r="E245" s="104">
        <f t="shared" si="45"/>
        <v>24834.5</v>
      </c>
      <c r="F245" s="93">
        <f t="shared" si="1"/>
        <v>316.42392358275288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7848.49</v>
      </c>
      <c r="E246" s="104">
        <f t="shared" si="46"/>
        <v>24834.5</v>
      </c>
      <c r="F246" s="93">
        <f t="shared" si="1"/>
        <v>316.42392358275288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7848.49</v>
      </c>
      <c r="E247" s="247">
        <v>24834.5</v>
      </c>
      <c r="F247" s="93">
        <f t="shared" si="1"/>
        <v>316.42392358275288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57275.08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45242.57</v>
      </c>
      <c r="E259" s="104">
        <f t="shared" si="49"/>
        <v>7207.35</v>
      </c>
      <c r="F259" s="93">
        <f t="shared" si="1"/>
        <v>15.930461067972047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45242.57</v>
      </c>
      <c r="E260" s="248">
        <v>7207.35</v>
      </c>
      <c r="F260" s="97">
        <f t="shared" si="1"/>
        <v>15.930461067972047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v>293.35000000000002</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1052.74</v>
      </c>
      <c r="E265" s="247">
        <v>1118.21</v>
      </c>
      <c r="F265" s="93">
        <f t="shared" si="50"/>
        <v>106.21900944202747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9868.84</v>
      </c>
      <c r="E268" s="247">
        <v>7233.65</v>
      </c>
      <c r="F268" s="93">
        <f t="shared" si="50"/>
        <v>73.297874927549728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3808.78</v>
      </c>
      <c r="E269" s="247">
        <v>400.33</v>
      </c>
      <c r="F269" s="93">
        <f t="shared" si="50"/>
        <v>10.510714717048502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115719.73</v>
      </c>
      <c r="E287" s="247">
        <v>114254.14</v>
      </c>
      <c r="F287" s="93">
        <f t="shared" si="50"/>
        <v>98.733500328768486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6057.88</v>
      </c>
      <c r="E288" s="247">
        <v>3840.77</v>
      </c>
      <c r="F288" s="93">
        <f t="shared" si="50"/>
        <v>63.401222870046951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18953.14</v>
      </c>
      <c r="E295" s="247">
        <v>68.47</v>
      </c>
      <c r="F295" s="93">
        <f t="shared" si="50"/>
        <v>0.36125940081696228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10330.4</v>
      </c>
      <c r="E302" s="247">
        <v>7233.65</v>
      </c>
      <c r="F302" s="93">
        <f t="shared" si="50"/>
        <v>70.022941996437694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1062226.1099999999</v>
      </c>
      <c r="E114" s="81">
        <f t="shared" si="22"/>
        <v>1544072.9800000002</v>
      </c>
      <c r="F114" s="63">
        <f t="shared" si="1"/>
        <v>145.36198700670241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981665.48</v>
      </c>
      <c r="E115" s="81">
        <f t="shared" si="23"/>
        <v>1445101.62</v>
      </c>
      <c r="F115" s="63">
        <f t="shared" si="1"/>
        <v>147.20917149903246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981665.48</v>
      </c>
      <c r="E117" s="249">
        <v>1445101.62</v>
      </c>
      <c r="F117" s="63">
        <f t="shared" si="1"/>
        <v>147.20917149903246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77225.52</v>
      </c>
      <c r="E126" s="249">
        <v>98971.36</v>
      </c>
      <c r="F126" s="63">
        <f t="shared" si="1"/>
        <v>128.15887804963955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3335.11</v>
      </c>
      <c r="E128" s="249"/>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1062226.1099999999</v>
      </c>
      <c r="E141" s="106">
        <f t="shared" si="28"/>
        <v>1544072.9800000002</v>
      </c>
      <c r="F141" s="82">
        <f t="shared" si="1"/>
        <v>145.36198700670241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4" sqref="D34:D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103791.95</v>
      </c>
      <c r="E5" s="107">
        <f t="shared" si="0"/>
        <v>103791.95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103791.95</v>
      </c>
      <c r="E22" s="108">
        <f t="shared" si="3"/>
        <v>103791.95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103791.95</v>
      </c>
      <c r="E23" s="108">
        <f t="shared" si="4"/>
        <v>103791.95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103791.95</v>
      </c>
      <c r="E25" s="250">
        <v>103791.95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121777.61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1587408.83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1527643.3900000001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1247313.96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256092.79999999999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654.09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23582.54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59765.440000000002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1591091.53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1531326.09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1224316.3400000001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260794.02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651.77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45563.96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59765.440000000002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118094.91000000015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4297.04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4297.04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4297.04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4297.01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113797.87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113797.87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1</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Pogreška</v>
      </c>
      <c r="C17" s="116" t="s">
        <v>3022</v>
      </c>
      <c r="D17" s="123"/>
      <c r="E17" s="71">
        <f t="shared" ref="E17:E18" si="5">MAX(G17:L17)</f>
        <v>1</v>
      </c>
      <c r="F17" s="71">
        <v>0</v>
      </c>
      <c r="G17" s="139">
        <f>IF(AND(H3=12,J3="DA",M3="DA",BILANCA!D246-BILANCA!D250&gt;0.001,OR(ABS(BILANCA!D246-BILANCA!D250-'PR-RAS'!D645)&gt;0.001,ABS('PR-RAS'!D646)&gt;0.001)),1,0)</f>
        <v>0</v>
      </c>
      <c r="H17" s="124">
        <f>IF(AND(H3=12,J3="DA",M3="DA",BILANCA!E246-BILANCA!E250&gt;0.001,OR(ABS(BILANCA!E246-BILANCA!E250-'PR-RAS'!E645)&gt;0.001,ABS('PR-RAS'!E646)&gt;0.001)),1,0)</f>
        <v>1</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2024-09-24T08:26:57Z</cp:lastPrinted>
  <dcterms:created xsi:type="dcterms:W3CDTF">2022-04-01T05:14:30Z</dcterms:created>
  <dcterms:modified xsi:type="dcterms:W3CDTF">2025-01-28T09:42:16Z</dcterms:modified>
</cp:coreProperties>
</file>